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7" i="8" l="1"/>
  <c r="D96" i="8" l="1"/>
  <c r="D95" i="8" l="1"/>
  <c r="D94" i="8" l="1"/>
  <c r="D93" i="8" l="1"/>
  <c r="D92" i="8" l="1"/>
  <c r="D90" i="8" l="1"/>
  <c r="G105" i="8" l="1"/>
  <c r="F105" i="8"/>
  <c r="E105" i="8"/>
  <c r="C105" i="8"/>
  <c r="G104" i="8"/>
  <c r="F104" i="8"/>
  <c r="E104" i="8"/>
  <c r="C104" i="8"/>
  <c r="G103" i="8"/>
  <c r="F103" i="8"/>
  <c r="E103" i="8"/>
  <c r="C103" i="8"/>
  <c r="D91" i="8"/>
  <c r="C106" i="8" l="1"/>
  <c r="E106" i="8"/>
  <c r="D105" i="8"/>
  <c r="F106" i="8"/>
  <c r="G106" i="8"/>
  <c r="D103" i="8"/>
  <c r="D104" i="8"/>
  <c r="D83" i="8"/>
  <c r="D106" i="8" l="1"/>
  <c r="D82" i="8"/>
  <c r="D81" i="8" l="1"/>
  <c r="D80" i="8" l="1"/>
  <c r="D79" i="8" l="1"/>
  <c r="D78" i="8" l="1"/>
  <c r="D77" i="8" l="1"/>
  <c r="D76" i="8"/>
  <c r="D75" i="8"/>
  <c r="D74" i="8"/>
  <c r="D32" i="8" l="1"/>
  <c r="D31" i="8"/>
  <c r="D30" i="8"/>
  <c r="D29" i="8"/>
  <c r="D28" i="8"/>
  <c r="D27" i="8"/>
  <c r="D26" i="8"/>
  <c r="D25" i="8"/>
  <c r="D24" i="8"/>
  <c r="D23" i="8"/>
  <c r="D22" i="8"/>
  <c r="G87" i="8" l="1"/>
  <c r="E87" i="8"/>
  <c r="C87" i="8"/>
  <c r="G86" i="8"/>
  <c r="E86" i="8"/>
  <c r="C86" i="8"/>
  <c r="G85" i="8"/>
  <c r="E85" i="8"/>
  <c r="C85" i="8"/>
  <c r="D87" i="8"/>
  <c r="G70" i="8"/>
  <c r="E70" i="8"/>
  <c r="C70" i="8"/>
  <c r="G69" i="8"/>
  <c r="E69" i="8"/>
  <c r="C69" i="8"/>
  <c r="G68" i="8"/>
  <c r="E68" i="8"/>
  <c r="C68" i="8"/>
  <c r="D68" i="8"/>
  <c r="D70" i="8"/>
  <c r="E88" i="8" l="1"/>
  <c r="G88" i="8"/>
  <c r="C88" i="8"/>
  <c r="C71" i="8"/>
  <c r="E71" i="8"/>
  <c r="G71" i="8"/>
  <c r="D85" i="8"/>
  <c r="D86" i="8"/>
  <c r="D88" i="8" s="1"/>
  <c r="D69" i="8"/>
  <c r="D71" i="8" s="1"/>
  <c r="F85" i="8" l="1"/>
  <c r="F86" i="8"/>
  <c r="F87" i="8"/>
  <c r="F68" i="8"/>
  <c r="F70" i="8"/>
  <c r="F69" i="8"/>
  <c r="F88" i="8" l="1"/>
  <c r="F71" i="8"/>
  <c r="F17" i="8" l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<sst xmlns="http://schemas.openxmlformats.org/spreadsheetml/2006/main" count="130" uniqueCount="86">
  <si>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</si>
  <si>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</si>
  <si>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</si>
  <si>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</si>
  <si>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</si>
  <si>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</si>
  <si>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</si>
  <si>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</si>
  <si>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</si>
  <si>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</si>
  <si>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</si>
  <si>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</si>
  <si>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</si>
  <si>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</si>
  <si>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</si>
  <si>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</si>
  <si>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</si>
  <si>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</si>
  <si>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</si>
  <si>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</si>
  <si>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</si>
  <si>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</si>
  <si>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02.11 2021</t>
  </si>
  <si>
    <t>19.08 2019</t>
  </si>
  <si>
    <t>02.09 2019</t>
  </si>
  <si>
    <t>16.09 2019</t>
  </si>
  <si>
    <t>30.09 2019</t>
  </si>
  <si>
    <t>07.10 2019</t>
  </si>
  <si>
    <t>14.10 2019</t>
  </si>
  <si>
    <t>21.10 2019</t>
  </si>
  <si>
    <t>28.10 2019</t>
  </si>
  <si>
    <t>04.11 2019</t>
  </si>
  <si>
    <t>11.11 2019</t>
  </si>
  <si>
    <t>18.11 2019</t>
  </si>
  <si>
    <t>OBLICA/KONAVLE/G. VATAJE 2018</t>
  </si>
  <si>
    <t>OBLICA/KONAVLE/G. VATAJE 2019</t>
  </si>
  <si>
    <t>OBLICA/KONAVLE/G. VATAJE 2020</t>
  </si>
  <si>
    <t>OBLICA/KONAVLE/G. VATAJE 2021</t>
  </si>
  <si>
    <t>OBLICA/KONAVLE/G. VATAJE 2022</t>
  </si>
  <si>
    <t>18.09 2018</t>
  </si>
  <si>
    <t>25.09 2018</t>
  </si>
  <si>
    <t>05.10 2018</t>
  </si>
  <si>
    <t>15.10 2018</t>
  </si>
  <si>
    <t>25.10 2018</t>
  </si>
  <si>
    <t>05.11 2018</t>
  </si>
  <si>
    <t>19.11 2018</t>
  </si>
  <si>
    <t>28.11 2018</t>
  </si>
  <si>
    <t>11.09 2018</t>
  </si>
  <si>
    <t>04.09 2018</t>
  </si>
  <si>
    <t>19.08 2018</t>
  </si>
  <si>
    <t>20.09 2021</t>
  </si>
  <si>
    <t>27.09 2021</t>
  </si>
  <si>
    <t>04.10 2021</t>
  </si>
  <si>
    <t>15.10 2021</t>
  </si>
  <si>
    <t>22.10 2021</t>
  </si>
  <si>
    <t>29.10 2021</t>
  </si>
  <si>
    <t>08.11 2021</t>
  </si>
  <si>
    <t>15.11 2021</t>
  </si>
  <si>
    <t>22.11 2021</t>
  </si>
  <si>
    <t>29.11 2021</t>
  </si>
  <si>
    <t>06.09 2022</t>
  </si>
  <si>
    <t>12.09 2022</t>
  </si>
  <si>
    <t>19.09 2022</t>
  </si>
  <si>
    <t>26.09 2022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</si>
  <si>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</si>
  <si>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</si>
  <si>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</si>
  <si>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</si>
  <si>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</si>
  <si>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</si>
  <si>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</si>
  <si>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Tablica 5. NIR analiza d.o.o. Zagreb</t>
  </si>
  <si>
    <t>OBLICA/KONAVLE/G. VATAJE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</si>
  <si>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</si>
  <si>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</si>
  <si>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</si>
  <si>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</si>
  <si>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</si>
  <si>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</si>
  <si>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</si>
  <si>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</si>
  <si>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</si>
  <si>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</si>
  <si>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</si>
  <si>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</si>
  <si>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5. Južna Dalmacja - Konavle/Gornje Vataje  OBLICA  2018, 2019, 2020, 2021, 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</si>
</sst>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2018</a:t>
            </a:r>
          </a:p>
        </c:rich>
      </c:tx>
      <c:layout>
        <c:manualLayout>
          <c:xMode val="edge"/>
          <c:yMode val="edge"/>
          <c:x val="0.47231291115149254"/>
          <c:y val="1.213139156772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ZBIRNA!$E$8:$E$15</c:f>
              <c:numCache>
                <c:formatCode>0.0</c:formatCode>
                <c:ptCount val="8"/>
                <c:pt idx="0">
                  <c:v>28.7</c:v>
                </c:pt>
                <c:pt idx="1">
                  <c:v>29.1</c:v>
                </c:pt>
                <c:pt idx="2">
                  <c:v>28.7</c:v>
                </c:pt>
                <c:pt idx="3">
                  <c:v>30.7</c:v>
                </c:pt>
                <c:pt idx="4">
                  <c:v>30.2</c:v>
                </c:pt>
                <c:pt idx="5">
                  <c:v>31.8</c:v>
                </c:pt>
                <c:pt idx="6">
                  <c:v>33.9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1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2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3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4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5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6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7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7-424C-9C3C-89D76FEEDB8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ZBIRNA!$C$8:$C$15</c:f>
              <c:numCache>
                <c:formatCode>0.0</c:formatCode>
                <c:ptCount val="8"/>
                <c:pt idx="0">
                  <c:v>54.3</c:v>
                </c:pt>
                <c:pt idx="1">
                  <c:v>51.2</c:v>
                </c:pt>
                <c:pt idx="2">
                  <c:v>52.9</c:v>
                </c:pt>
                <c:pt idx="3">
                  <c:v>53</c:v>
                </c:pt>
                <c:pt idx="4">
                  <c:v>51.6</c:v>
                </c:pt>
                <c:pt idx="5">
                  <c:v>53.3</c:v>
                </c:pt>
                <c:pt idx="6">
                  <c:v>52.7</c:v>
                </c:pt>
                <c:pt idx="7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1FB-411E-9D75-402097B42507}"/>
                      </c:ext>
                    </c:extLst>
                  </c15:dLbl>
                </c15:categoryFilterException>
                <c15:categoryFilterException>
                  <c15:sqref>ZBIRNA!$C$6</c15:sqref>
                  <c15:dLbl>
                    <c:idx val="-1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1FB-411E-9D75-402097B42507}"/>
                      </c:ext>
                    </c:extLst>
                  </c15:dLbl>
                </c15:categoryFilterException>
                <c15:categoryFilterException>
                  <c15:sqref>ZBIRNA!$C$7</c15:sqref>
                  <c15:dLbl>
                    <c:idx val="-1"/>
                    <c:layout>
                      <c:manualLayout>
                        <c:x val="-1.0822510822510822E-2"/>
                        <c:y val="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1FB-411E-9D75-402097B425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1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2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3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4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5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6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7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7-424C-9C3C-89D76FEEDB80}"/>
                </c:ext>
              </c:extLst>
            </c:dLbl>
            <c:dLbl>
              <c:idx val="8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ZBIRNA!$B$8:$B$15</c:f>
              <c:strCache>
                <c:ptCount val="8"/>
                <c:pt idx="0">
                  <c:v>18.09 2018</c:v>
                </c:pt>
                <c:pt idx="1">
                  <c:v>25.09 2018</c:v>
                </c:pt>
                <c:pt idx="2">
                  <c:v>05.10 2018</c:v>
                </c:pt>
                <c:pt idx="3">
                  <c:v>15.10 2018</c:v>
                </c:pt>
                <c:pt idx="4">
                  <c:v>25.10 2018</c:v>
                </c:pt>
                <c:pt idx="5">
                  <c:v>05.11 2018</c:v>
                </c:pt>
                <c:pt idx="6">
                  <c:v>19.11 2018</c:v>
                </c:pt>
                <c:pt idx="7">
                  <c:v>28.11 2018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ZBIRNA!$G$8:$G$15</c:f>
              <c:numCache>
                <c:formatCode>0.00</c:formatCode>
                <c:ptCount val="8"/>
                <c:pt idx="0">
                  <c:v>4.38</c:v>
                </c:pt>
                <c:pt idx="1">
                  <c:v>4.1500000000000004</c:v>
                </c:pt>
                <c:pt idx="2">
                  <c:v>4.3099999999999996</c:v>
                </c:pt>
                <c:pt idx="3">
                  <c:v>4.42</c:v>
                </c:pt>
                <c:pt idx="4">
                  <c:v>4.26</c:v>
                </c:pt>
                <c:pt idx="5">
                  <c:v>4.87</c:v>
                </c:pt>
                <c:pt idx="6">
                  <c:v>4.92</c:v>
                </c:pt>
                <c:pt idx="7">
                  <c:v>4.7699999999999996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1FB-411E-9D75-402097B42507}"/>
                      </c:ext>
                    </c:extLst>
                  </c15:dLbl>
                </c15:categoryFilterException>
                <c15:categoryFilterException>
                  <c15:sqref>ZBIRNA!$G$6</c15:sqref>
                  <c15:dLbl>
                    <c:idx val="-1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11FB-411E-9D75-402097B42507}"/>
                      </c:ext>
                    </c:extLst>
                  </c15:dLbl>
                </c15:categoryFilterException>
                <c15:categoryFilterException>
                  <c15:sqref>ZBIRNA!$G$7</c15:sqref>
                  <c15:dLbl>
                    <c:idx val="-1"/>
                    <c:layout>
                      <c:manualLayout>
                        <c:x val="1.262626262626256E-2"/>
                        <c:y val="-3.3632286995515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11FB-411E-9D75-402097B4250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22.8</c:v>
                </c:pt>
                <c:pt idx="1">
                  <c:v>24.2</c:v>
                </c:pt>
                <c:pt idx="2">
                  <c:v>27.9</c:v>
                </c:pt>
                <c:pt idx="3">
                  <c:v>28.9</c:v>
                </c:pt>
                <c:pt idx="4">
                  <c:v>28.3</c:v>
                </c:pt>
                <c:pt idx="5">
                  <c:v>31.9</c:v>
                </c:pt>
                <c:pt idx="6">
                  <c:v>29.8</c:v>
                </c:pt>
                <c:pt idx="7">
                  <c:v>29.7</c:v>
                </c:pt>
                <c:pt idx="8">
                  <c:v>32.200000000000003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54.8</c:v>
                </c:pt>
                <c:pt idx="1">
                  <c:v>52.9</c:v>
                </c:pt>
                <c:pt idx="2">
                  <c:v>56.7</c:v>
                </c:pt>
                <c:pt idx="3">
                  <c:v>56.3</c:v>
                </c:pt>
                <c:pt idx="4">
                  <c:v>56.6</c:v>
                </c:pt>
                <c:pt idx="5">
                  <c:v>59.6</c:v>
                </c:pt>
                <c:pt idx="6">
                  <c:v>56.3</c:v>
                </c:pt>
                <c:pt idx="7">
                  <c:v>54.1</c:v>
                </c:pt>
                <c:pt idx="8">
                  <c:v>57.1</c:v>
                </c:pt>
                <c:pt idx="9">
                  <c:v>57.5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718-4AD5-9151-66C0963B17C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19.08 2019</c:v>
                </c:pt>
                <c:pt idx="1">
                  <c:v>02.09 2019</c:v>
                </c:pt>
                <c:pt idx="2">
                  <c:v>16.09 2019</c:v>
                </c:pt>
                <c:pt idx="3">
                  <c:v>30.09 2019</c:v>
                </c:pt>
                <c:pt idx="4">
                  <c:v>07.10 2019</c:v>
                </c:pt>
                <c:pt idx="5">
                  <c:v>14.10 2019</c:v>
                </c:pt>
                <c:pt idx="6">
                  <c:v>21.10 2019</c:v>
                </c:pt>
                <c:pt idx="7">
                  <c:v>28.10 2019</c:v>
                </c:pt>
                <c:pt idx="8">
                  <c:v>04.11 2019</c:v>
                </c:pt>
                <c:pt idx="9">
                  <c:v>18.11 2019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3.62</c:v>
                </c:pt>
                <c:pt idx="1">
                  <c:v>3.85</c:v>
                </c:pt>
                <c:pt idx="2">
                  <c:v>5.33</c:v>
                </c:pt>
                <c:pt idx="3">
                  <c:v>5.56</c:v>
                </c:pt>
                <c:pt idx="4">
                  <c:v>6.62</c:v>
                </c:pt>
                <c:pt idx="5">
                  <c:v>6.47</c:v>
                </c:pt>
                <c:pt idx="6">
                  <c:v>6.11</c:v>
                </c:pt>
                <c:pt idx="7">
                  <c:v>6.52</c:v>
                </c:pt>
                <c:pt idx="8">
                  <c:v>7.12</c:v>
                </c:pt>
                <c:pt idx="9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0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28.2</c:v>
                </c:pt>
                <c:pt idx="1">
                  <c:v>31</c:v>
                </c:pt>
                <c:pt idx="2">
                  <c:v>30.3</c:v>
                </c:pt>
                <c:pt idx="3">
                  <c:v>31.1</c:v>
                </c:pt>
                <c:pt idx="4">
                  <c:v>31.8</c:v>
                </c:pt>
                <c:pt idx="5">
                  <c:v>32.1</c:v>
                </c:pt>
                <c:pt idx="6">
                  <c:v>31.6</c:v>
                </c:pt>
                <c:pt idx="7">
                  <c:v>32.1</c:v>
                </c:pt>
                <c:pt idx="8">
                  <c:v>31.8</c:v>
                </c:pt>
                <c:pt idx="9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50.6</c:v>
                </c:pt>
                <c:pt idx="1">
                  <c:v>55.7</c:v>
                </c:pt>
                <c:pt idx="2">
                  <c:v>56</c:v>
                </c:pt>
                <c:pt idx="3">
                  <c:v>57.3</c:v>
                </c:pt>
                <c:pt idx="4">
                  <c:v>56.7</c:v>
                </c:pt>
                <c:pt idx="5">
                  <c:v>55.8</c:v>
                </c:pt>
                <c:pt idx="6">
                  <c:v>55</c:v>
                </c:pt>
                <c:pt idx="7">
                  <c:v>52.9</c:v>
                </c:pt>
                <c:pt idx="8">
                  <c:v>51.8</c:v>
                </c:pt>
                <c:pt idx="9">
                  <c:v>49.3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4F0-4B36-BB1D-C3649BA5D71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21.09 2020</c:v>
                </c:pt>
                <c:pt idx="1">
                  <c:v>28.09 2020</c:v>
                </c:pt>
                <c:pt idx="2">
                  <c:v>05.10 2020</c:v>
                </c:pt>
                <c:pt idx="3">
                  <c:v>12.10 2020</c:v>
                </c:pt>
                <c:pt idx="4">
                  <c:v>19.10 2020</c:v>
                </c:pt>
                <c:pt idx="5">
                  <c:v>26.10 2020</c:v>
                </c:pt>
                <c:pt idx="6">
                  <c:v>02.11 2020</c:v>
                </c:pt>
                <c:pt idx="7">
                  <c:v>09.11 2020</c:v>
                </c:pt>
                <c:pt idx="8">
                  <c:v>16.11 2020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4.09</c:v>
                </c:pt>
                <c:pt idx="1">
                  <c:v>4.57</c:v>
                </c:pt>
                <c:pt idx="2">
                  <c:v>4.7699999999999996</c:v>
                </c:pt>
                <c:pt idx="3">
                  <c:v>5.15</c:v>
                </c:pt>
                <c:pt idx="4">
                  <c:v>5.42</c:v>
                </c:pt>
                <c:pt idx="5">
                  <c:v>5.82</c:v>
                </c:pt>
                <c:pt idx="6">
                  <c:v>6.13</c:v>
                </c:pt>
                <c:pt idx="7">
                  <c:v>6.32</c:v>
                </c:pt>
                <c:pt idx="8">
                  <c:v>6.01</c:v>
                </c:pt>
                <c:pt idx="9">
                  <c:v>5.89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4F0-4B36-BB1D-C3649BA5D71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1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ZBIRNA!$E$56:$E$66</c15:sqref>
                  </c15:fullRef>
                </c:ext>
              </c:extLst>
              <c:f>ZBIRNA!$E$56:$E$65</c:f>
              <c:numCache>
                <c:formatCode>0.0</c:formatCode>
                <c:ptCount val="10"/>
                <c:pt idx="0">
                  <c:v>29.5</c:v>
                </c:pt>
                <c:pt idx="1">
                  <c:v>29.6</c:v>
                </c:pt>
                <c:pt idx="2">
                  <c:v>31.3</c:v>
                </c:pt>
                <c:pt idx="3">
                  <c:v>31.9</c:v>
                </c:pt>
                <c:pt idx="4">
                  <c:v>32.4</c:v>
                </c:pt>
                <c:pt idx="5">
                  <c:v>34.299999999999997</c:v>
                </c:pt>
                <c:pt idx="6">
                  <c:v>33.1</c:v>
                </c:pt>
                <c:pt idx="7">
                  <c:v>35.200000000000003</c:v>
                </c:pt>
                <c:pt idx="8">
                  <c:v>33.9</c:v>
                </c:pt>
                <c:pt idx="9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0034305317324338E-3"/>
                  <c:y val="-4.10055795032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3A-4DC3-8700-51EC5F57F54D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12-443A-A50A-8BD4C7BBA716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12-443A-A50A-8BD4C7BBA716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12-443A-A50A-8BD4C7BBA716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12-443A-A50A-8BD4C7BBA716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12-443A-A50A-8BD4C7BBA716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12-443A-A50A-8BD4C7BBA716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12-443A-A50A-8BD4C7BBA716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12-443A-A50A-8BD4C7BBA716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12-443A-A50A-8BD4C7BBA716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ZBIRNA!$C$56:$C$66</c15:sqref>
                  </c15:fullRef>
                </c:ext>
              </c:extLst>
              <c:f>ZBIRNA!$C$56:$C$65</c:f>
              <c:numCache>
                <c:formatCode>0.0</c:formatCode>
                <c:ptCount val="10"/>
                <c:pt idx="0">
                  <c:v>56.5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55.9</c:v>
                </c:pt>
                <c:pt idx="5">
                  <c:v>55.1</c:v>
                </c:pt>
                <c:pt idx="6">
                  <c:v>53.5</c:v>
                </c:pt>
                <c:pt idx="7">
                  <c:v>56.5</c:v>
                </c:pt>
                <c:pt idx="8">
                  <c:v>51.9</c:v>
                </c:pt>
                <c:pt idx="9">
                  <c:v>49.9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ZBIRNA!$C$66</c15:sqref>
                  <c15:dLbl>
                    <c:idx val="9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C5D-4A5E-BE51-9036312C7F9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4D12-443A-A50A-8BD4C7BBA716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3A-4DC3-8700-51EC5F57F54D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12-443A-A50A-8BD4C7BBA716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12-443A-A50A-8BD4C7BBA716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12-443A-A50A-8BD4C7BBA716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12-443A-A50A-8BD4C7BBA716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12-443A-A50A-8BD4C7BBA716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D12-443A-A50A-8BD4C7BBA716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D12-443A-A50A-8BD4C7BBA716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D12-443A-A50A-8BD4C7BBA716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D12-443A-A50A-8BD4C7BBA716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D12-443A-A50A-8BD4C7BBA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ZBIRNA!$B$56:$B$66</c15:sqref>
                  </c15:fullRef>
                </c:ext>
              </c:extLst>
              <c:f>ZBIRNA!$B$56:$B$65</c:f>
              <c:strCache>
                <c:ptCount val="10"/>
                <c:pt idx="0">
                  <c:v>20.09 2021</c:v>
                </c:pt>
                <c:pt idx="1">
                  <c:v>27.09 2021</c:v>
                </c:pt>
                <c:pt idx="2">
                  <c:v>04.10 2021</c:v>
                </c:pt>
                <c:pt idx="3">
                  <c:v>15.10 2021</c:v>
                </c:pt>
                <c:pt idx="4">
                  <c:v>22.10 2021</c:v>
                </c:pt>
                <c:pt idx="5">
                  <c:v>29.10 2021</c:v>
                </c:pt>
                <c:pt idx="6">
                  <c:v>02.11 2021</c:v>
                </c:pt>
                <c:pt idx="7">
                  <c:v>08.11 2021</c:v>
                </c:pt>
                <c:pt idx="8">
                  <c:v>15.11 2021</c:v>
                </c:pt>
                <c:pt idx="9">
                  <c:v>22.11 2021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ZBIRNA!$G$56:$G$66</c15:sqref>
                  </c15:fullRef>
                </c:ext>
              </c:extLst>
              <c:f>ZBIRNA!$G$56:$G$65</c:f>
              <c:numCache>
                <c:formatCode>0.00</c:formatCode>
                <c:ptCount val="10"/>
                <c:pt idx="0">
                  <c:v>4.09</c:v>
                </c:pt>
                <c:pt idx="1">
                  <c:v>4.68</c:v>
                </c:pt>
                <c:pt idx="2">
                  <c:v>4.78</c:v>
                </c:pt>
                <c:pt idx="3">
                  <c:v>5.12</c:v>
                </c:pt>
                <c:pt idx="4">
                  <c:v>5.17</c:v>
                </c:pt>
                <c:pt idx="5">
                  <c:v>5.51</c:v>
                </c:pt>
                <c:pt idx="6">
                  <c:v>5.57</c:v>
                </c:pt>
                <c:pt idx="7">
                  <c:v>5.69</c:v>
                </c:pt>
                <c:pt idx="8">
                  <c:v>5.84</c:v>
                </c:pt>
                <c:pt idx="9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D12-443A-A50A-8BD4C7BBA7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ZBIRNA!$E$73:$E$83</c15:sqref>
                  </c15:fullRef>
                </c:ext>
              </c:extLst>
              <c:f>ZBIRNA!$E$74:$E$83</c:f>
              <c:numCache>
                <c:formatCode>0.0</c:formatCode>
                <c:ptCount val="10"/>
                <c:pt idx="0">
                  <c:v>29.2</c:v>
                </c:pt>
                <c:pt idx="1">
                  <c:v>29.7</c:v>
                </c:pt>
                <c:pt idx="2">
                  <c:v>29.8</c:v>
                </c:pt>
                <c:pt idx="3">
                  <c:v>31.6</c:v>
                </c:pt>
                <c:pt idx="4">
                  <c:v>32</c:v>
                </c:pt>
                <c:pt idx="5">
                  <c:v>32.4</c:v>
                </c:pt>
                <c:pt idx="6">
                  <c:v>32.9</c:v>
                </c:pt>
                <c:pt idx="7">
                  <c:v>33.5</c:v>
                </c:pt>
                <c:pt idx="8">
                  <c:v>32.799999999999997</c:v>
                </c:pt>
                <c:pt idx="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F6-4BAC-8844-757D003AD662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F6-4BAC-8844-757D003AD66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F6-4BAC-8844-757D003AD66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F6-4BAC-8844-757D003AD66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F6-4BAC-8844-757D003AD66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F6-4BAC-8844-757D003AD66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F6-4BAC-8844-757D003AD66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F6-4BAC-8844-757D003AD66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F6-4BAC-8844-757D003AD66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BF6-4BAC-8844-757D003AD66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ZBIRNA!$C$73:$C$83</c15:sqref>
                  </c15:fullRef>
                </c:ext>
              </c:extLst>
              <c:f>ZBIRNA!$C$74:$C$83</c:f>
              <c:numCache>
                <c:formatCode>0.0</c:formatCode>
                <c:ptCount val="10"/>
                <c:pt idx="0">
                  <c:v>57.7</c:v>
                </c:pt>
                <c:pt idx="1">
                  <c:v>58.1</c:v>
                </c:pt>
                <c:pt idx="2">
                  <c:v>57.6</c:v>
                </c:pt>
                <c:pt idx="3">
                  <c:v>59.9</c:v>
                </c:pt>
                <c:pt idx="4">
                  <c:v>60.8</c:v>
                </c:pt>
                <c:pt idx="5">
                  <c:v>60.2</c:v>
                </c:pt>
                <c:pt idx="6">
                  <c:v>57.5</c:v>
                </c:pt>
                <c:pt idx="7">
                  <c:v>55.5</c:v>
                </c:pt>
                <c:pt idx="8">
                  <c:v>56.1</c:v>
                </c:pt>
                <c:pt idx="9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BF6-4BAC-8844-757D003AD66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F6-4BAC-8844-757D003AD662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F6-4BAC-8844-757D003AD66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F6-4BAC-8844-757D003AD66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F6-4BAC-8844-757D003AD66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F6-4BAC-8844-757D003AD66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F6-4BAC-8844-757D003AD66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F6-4BAC-8844-757D003AD66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F6-4BAC-8844-757D003AD66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BF6-4BAC-8844-757D003AD66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BF6-4BAC-8844-757D003AD66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F6-4BAC-8844-757D003A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ZBIRNA!$B$73:$B$83</c15:sqref>
                  </c15:fullRef>
                </c:ext>
              </c:extLst>
              <c:f>ZBIRNA!$B$74:$B$83</c:f>
              <c:strCache>
                <c:ptCount val="10"/>
                <c:pt idx="0">
                  <c:v>12.09 2022</c:v>
                </c:pt>
                <c:pt idx="1">
                  <c:v>19.09 2022</c:v>
                </c:pt>
                <c:pt idx="2">
                  <c:v>26.09 2022</c:v>
                </c:pt>
                <c:pt idx="3">
                  <c:v>03.10 2022</c:v>
                </c:pt>
                <c:pt idx="4">
                  <c:v>10.10 2022</c:v>
                </c:pt>
                <c:pt idx="5">
                  <c:v>17.10 2022</c:v>
                </c:pt>
                <c:pt idx="6">
                  <c:v>24.10 2022</c:v>
                </c:pt>
                <c:pt idx="7">
                  <c:v>31.10 2022</c:v>
                </c:pt>
                <c:pt idx="8">
                  <c:v>07.11 2022</c:v>
                </c:pt>
                <c:pt idx="9">
                  <c:v>14.11 2022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ZBIRNA!$G$73:$G$83</c15:sqref>
                  </c15:fullRef>
                </c:ext>
              </c:extLst>
              <c:f>ZBIRNA!$G$74:$G$83</c:f>
              <c:numCache>
                <c:formatCode>0.00</c:formatCode>
                <c:ptCount val="10"/>
                <c:pt idx="0">
                  <c:v>5.61</c:v>
                </c:pt>
                <c:pt idx="1">
                  <c:v>5.69</c:v>
                </c:pt>
                <c:pt idx="2">
                  <c:v>5.72</c:v>
                </c:pt>
                <c:pt idx="3">
                  <c:v>5.87</c:v>
                </c:pt>
                <c:pt idx="4">
                  <c:v>6.79</c:v>
                </c:pt>
                <c:pt idx="5">
                  <c:v>6.57</c:v>
                </c:pt>
                <c:pt idx="6">
                  <c:v>6.54</c:v>
                </c:pt>
                <c:pt idx="7">
                  <c:v>6.6</c:v>
                </c:pt>
                <c:pt idx="8">
                  <c:v>6.21</c:v>
                </c:pt>
                <c:pt idx="9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BF6-4BAC-8844-757D003AD6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3913262662501677E-2"/>
          <c:y val="5.457082368601369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ZBIRNA!$E$90:$E$101</c:f>
              <c:numCache>
                <c:formatCode>0.0</c:formatCode>
                <c:ptCount val="12"/>
                <c:pt idx="0">
                  <c:v>25.7</c:v>
                </c:pt>
                <c:pt idx="1">
                  <c:v>27.5</c:v>
                </c:pt>
                <c:pt idx="2">
                  <c:v>28.4</c:v>
                </c:pt>
                <c:pt idx="3">
                  <c:v>28.9</c:v>
                </c:pt>
                <c:pt idx="4">
                  <c:v>30.1</c:v>
                </c:pt>
                <c:pt idx="5">
                  <c:v>31</c:v>
                </c:pt>
                <c:pt idx="6">
                  <c:v>31.9</c:v>
                </c:pt>
                <c:pt idx="7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5639000459348715E-3"/>
                  <c:y val="-2.4759724940601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1-4AA7-A31E-935D6E7D9ED5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B1-4AA7-A31E-935D6E7D9ED5}"/>
                </c:ext>
              </c:extLst>
            </c:dLbl>
            <c:dLbl>
              <c:idx val="2"/>
              <c:layout>
                <c:manualLayout>
                  <c:x val="-2.1099224447817259E-2"/>
                  <c:y val="-2.73147305966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1-4AA7-A31E-935D6E7D9ED5}"/>
                </c:ext>
              </c:extLst>
            </c:dLbl>
            <c:dLbl>
              <c:idx val="3"/>
              <c:layout>
                <c:manualLayout>
                  <c:x val="-2.0639336272122173E-2"/>
                  <c:y val="-2.354798310220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B1-4AA7-A31E-935D6E7D9ED5}"/>
                </c:ext>
              </c:extLst>
            </c:dLbl>
            <c:dLbl>
              <c:idx val="4"/>
              <c:layout>
                <c:manualLayout>
                  <c:x val="-1.7024561265331806E-2"/>
                  <c:y val="-3.105148448123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B1-4AA7-A31E-935D6E7D9ED5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B1-4AA7-A31E-935D6E7D9ED5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B1-4AA7-A31E-935D6E7D9ED5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B1-4AA7-A31E-935D6E7D9ED5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1-4AA7-A31E-935D6E7D9ED5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1-4AA7-A31E-935D6E7D9ED5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1-4AA7-A31E-935D6E7D9ED5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ZBIRNA!$C$90:$C$101</c:f>
              <c:numCache>
                <c:formatCode>0.0</c:formatCode>
                <c:ptCount val="12"/>
                <c:pt idx="0">
                  <c:v>55.5</c:v>
                </c:pt>
                <c:pt idx="1">
                  <c:v>55.4</c:v>
                </c:pt>
                <c:pt idx="2">
                  <c:v>56.4</c:v>
                </c:pt>
                <c:pt idx="3">
                  <c:v>56.8</c:v>
                </c:pt>
                <c:pt idx="4">
                  <c:v>56.7</c:v>
                </c:pt>
                <c:pt idx="5">
                  <c:v>56.7</c:v>
                </c:pt>
                <c:pt idx="6">
                  <c:v>55.6</c:v>
                </c:pt>
                <c:pt idx="7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B1-4AA7-A31E-935D6E7D9ED5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1133070059715318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B1-4AA7-A31E-935D6E7D9ED5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B1-4AA7-A31E-935D6E7D9ED5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1-4AA7-A31E-935D6E7D9ED5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1-4AA7-A31E-935D6E7D9ED5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B1-4AA7-A31E-935D6E7D9ED5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B1-4AA7-A31E-935D6E7D9ED5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B1-4AA7-A31E-935D6E7D9ED5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0B1-4AA7-A31E-935D6E7D9ED5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B1-4AA7-A31E-935D6E7D9ED5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B1-4AA7-A31E-935D6E7D9ED5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B1-4AA7-A31E-935D6E7D9ED5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B1-4AA7-A31E-935D6E7D9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ZBIRNA!$B$90:$B$101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ZBIRNA!$G$90:$G$101</c:f>
              <c:numCache>
                <c:formatCode>0.00</c:formatCode>
                <c:ptCount val="12"/>
                <c:pt idx="0">
                  <c:v>5.14</c:v>
                </c:pt>
                <c:pt idx="1">
                  <c:v>5.45</c:v>
                </c:pt>
                <c:pt idx="2">
                  <c:v>5.4</c:v>
                </c:pt>
                <c:pt idx="3">
                  <c:v>6.02</c:v>
                </c:pt>
                <c:pt idx="4">
                  <c:v>5.99</c:v>
                </c:pt>
                <c:pt idx="5">
                  <c:v>6.77</c:v>
                </c:pt>
                <c:pt idx="6">
                  <c:v>6.75</c:v>
                </c:pt>
                <c:pt idx="7">
                  <c:v>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B1-4AA7-A31E-935D6E7D9E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140676</xdr:colOff>
      <xdr:row>43</xdr:row>
      <xdr:rowOff>339969</xdr:rowOff>
    </xdr:from>
    <xdr:ext cx="1782026" cy="410308"/>
    <xdr:sp macro="" textlink="">
      <xdr:nvSpPr>
        <xdr:cNvPr id="4" name="TextBox 3"/>
        <xdr:cNvSpPr txBox="1"/>
      </xdr:nvSpPr>
      <xdr:spPr>
        <a:xfrm>
          <a:off x="14009076" y="16506092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71</xdr:row>
      <xdr:rowOff>9379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8" name="TextBox 7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20</xdr:col>
      <xdr:colOff>304800</xdr:colOff>
      <xdr:row>61</xdr:row>
      <xdr:rowOff>339970</xdr:rowOff>
    </xdr:from>
    <xdr:ext cx="1782026" cy="410308"/>
    <xdr:sp macro="" textlink="">
      <xdr:nvSpPr>
        <xdr:cNvPr id="9" name="TextBox 8"/>
        <xdr:cNvSpPr txBox="1"/>
      </xdr:nvSpPr>
      <xdr:spPr>
        <a:xfrm>
          <a:off x="14173200" y="23164801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71</xdr:row>
      <xdr:rowOff>0</xdr:rowOff>
    </xdr:from>
    <xdr:to>
      <xdr:col>34</xdr:col>
      <xdr:colOff>0</xdr:colOff>
      <xdr:row>88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25</xdr:col>
      <xdr:colOff>82062</xdr:colOff>
      <xdr:row>76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220628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18</xdr:col>
      <xdr:colOff>481623</xdr:colOff>
      <xdr:row>80</xdr:row>
      <xdr:rowOff>36147</xdr:rowOff>
    </xdr:from>
    <xdr:ext cx="1782026" cy="410308"/>
    <xdr:sp macro="" textlink="">
      <xdr:nvSpPr>
        <xdr:cNvPr id="12" name="TextBox 11"/>
        <xdr:cNvSpPr txBox="1"/>
      </xdr:nvSpPr>
      <xdr:spPr>
        <a:xfrm>
          <a:off x="13537223" y="295001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88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25</xdr:col>
      <xdr:colOff>82062</xdr:colOff>
      <xdr:row>93</xdr:row>
      <xdr:rowOff>11723</xdr:rowOff>
    </xdr:from>
    <xdr:ext cx="184731" cy="264560"/>
    <xdr:sp macro="" textlink="">
      <xdr:nvSpPr>
        <xdr:cNvPr id="14" name="TextBox 13"/>
        <xdr:cNvSpPr txBox="1"/>
      </xdr:nvSpPr>
      <xdr:spPr>
        <a:xfrm>
          <a:off x="16998462" y="283346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0.61304</cdr:x>
      <cdr:y>0.54957</cdr:y>
    </cdr:from>
    <cdr:to>
      <cdr:x>0.73916</cdr:x>
      <cdr:y>0.61758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91225" y="3451997"/>
          <a:ext cx="1870320" cy="42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0.4871</cdr:x>
      <cdr:y>0.42963</cdr:y>
    </cdr:from>
    <cdr:to>
      <cdr:x>0.60635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23579" y="2698603"/>
          <a:ext cx="1768441" cy="409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B89" zoomScale="65" zoomScaleNormal="65" workbookViewId="0">
      <selection activeCell="E95" sqref="E95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0" customHeight="1" x14ac:dyDescent="0.3">
      <c r="A2" s="15"/>
      <c r="B2" s="22" t="s">
        <v>71</v>
      </c>
      <c r="C2" s="23"/>
      <c r="D2" s="23"/>
      <c r="E2" s="23"/>
      <c r="F2" s="23"/>
      <c r="G2" s="24"/>
      <c r="H2" s="25"/>
      <c r="I2" s="16" t="s">
        <v>85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57" customHeight="1" thickBot="1" x14ac:dyDescent="0.35">
      <c r="A3" s="15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5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30" customHeight="1" thickTop="1" x14ac:dyDescent="0.3">
      <c r="A4" s="15"/>
      <c r="B4" s="12" t="s">
        <v>34</v>
      </c>
      <c r="C4" s="13"/>
      <c r="D4" s="13"/>
      <c r="E4" s="13"/>
      <c r="F4" s="13"/>
      <c r="G4" s="14"/>
      <c r="H4" s="25"/>
      <c r="T4" s="1"/>
      <c r="AB4" s="15"/>
    </row>
    <row r="5" spans="1:34" ht="30.6" customHeight="1" x14ac:dyDescent="0.3">
      <c r="A5" s="15"/>
      <c r="B5" s="3" t="s">
        <v>49</v>
      </c>
      <c r="C5" s="4" t="s">
        <v>1</v>
      </c>
      <c r="D5" s="5" t="s">
        <v>1</v>
      </c>
      <c r="E5" s="6" t="s">
        <v>1</v>
      </c>
      <c r="F5" s="5" t="s">
        <v>1</v>
      </c>
      <c r="G5" s="7" t="s">
        <v>1</v>
      </c>
      <c r="H5" s="25"/>
      <c r="T5" s="1"/>
      <c r="AB5" s="15"/>
    </row>
    <row r="6" spans="1:34" ht="30" customHeight="1" x14ac:dyDescent="0.3">
      <c r="A6" s="15"/>
      <c r="B6" s="3" t="s">
        <v>48</v>
      </c>
      <c r="C6" s="4" t="s">
        <v>1</v>
      </c>
      <c r="D6" s="5" t="s">
        <v>1</v>
      </c>
      <c r="E6" s="6" t="s">
        <v>1</v>
      </c>
      <c r="F6" s="5" t="s">
        <v>1</v>
      </c>
      <c r="G6" s="7" t="s">
        <v>1</v>
      </c>
      <c r="H6" s="25"/>
      <c r="T6" s="1"/>
      <c r="AB6" s="15"/>
    </row>
    <row r="7" spans="1:34" ht="30" customHeight="1" x14ac:dyDescent="0.3">
      <c r="A7" s="15"/>
      <c r="B7" s="3" t="s">
        <v>47</v>
      </c>
      <c r="C7" s="4" t="s">
        <v>1</v>
      </c>
      <c r="D7" s="5" t="s">
        <v>1</v>
      </c>
      <c r="E7" s="6" t="s">
        <v>1</v>
      </c>
      <c r="F7" s="5" t="s">
        <v>1</v>
      </c>
      <c r="G7" s="7" t="s">
        <v>1</v>
      </c>
      <c r="H7" s="25"/>
      <c r="T7" s="1"/>
      <c r="AB7" s="15"/>
    </row>
    <row r="8" spans="1:34" ht="30" customHeight="1" x14ac:dyDescent="0.3">
      <c r="A8" s="15"/>
      <c r="B8" s="3" t="s">
        <v>39</v>
      </c>
      <c r="C8" s="4">
        <v>54.3</v>
      </c>
      <c r="D8" s="5">
        <v>45.7</v>
      </c>
      <c r="E8" s="6">
        <v>28.7</v>
      </c>
      <c r="F8" s="5">
        <v>13.1</v>
      </c>
      <c r="G8" s="7">
        <v>4.38</v>
      </c>
      <c r="H8" s="25"/>
      <c r="T8" s="1"/>
      <c r="AB8" s="15"/>
    </row>
    <row r="9" spans="1:34" ht="30" customHeight="1" x14ac:dyDescent="0.3">
      <c r="A9" s="15"/>
      <c r="B9" s="3" t="s">
        <v>40</v>
      </c>
      <c r="C9" s="4">
        <v>51.2</v>
      </c>
      <c r="D9" s="5">
        <v>48.8</v>
      </c>
      <c r="E9" s="6">
        <v>29.1</v>
      </c>
      <c r="F9" s="5">
        <v>14.2</v>
      </c>
      <c r="G9" s="7">
        <v>4.1500000000000004</v>
      </c>
      <c r="H9" s="25"/>
      <c r="T9" s="1"/>
      <c r="AB9" s="15"/>
    </row>
    <row r="10" spans="1:34" ht="30" customHeight="1" x14ac:dyDescent="0.3">
      <c r="A10" s="15"/>
      <c r="B10" s="3" t="s">
        <v>41</v>
      </c>
      <c r="C10" s="4">
        <v>52.9</v>
      </c>
      <c r="D10" s="5">
        <v>47.1</v>
      </c>
      <c r="E10" s="6">
        <v>28.7</v>
      </c>
      <c r="F10" s="5">
        <v>13.5</v>
      </c>
      <c r="G10" s="7">
        <v>4.3099999999999996</v>
      </c>
      <c r="H10" s="25"/>
      <c r="T10" s="1"/>
      <c r="AB10" s="15"/>
    </row>
    <row r="11" spans="1:34" ht="30" customHeight="1" x14ac:dyDescent="0.3">
      <c r="A11" s="15"/>
      <c r="B11" s="3" t="s">
        <v>42</v>
      </c>
      <c r="C11" s="4">
        <v>53</v>
      </c>
      <c r="D11" s="5">
        <v>47</v>
      </c>
      <c r="E11" s="6">
        <v>30.7</v>
      </c>
      <c r="F11" s="5">
        <v>14.4</v>
      </c>
      <c r="G11" s="7">
        <v>4.42</v>
      </c>
      <c r="H11" s="25"/>
      <c r="T11" s="1"/>
      <c r="AB11" s="15"/>
    </row>
    <row r="12" spans="1:34" ht="30" customHeight="1" x14ac:dyDescent="0.3">
      <c r="A12" s="15"/>
      <c r="B12" s="3" t="s">
        <v>43</v>
      </c>
      <c r="C12" s="4">
        <v>51.6</v>
      </c>
      <c r="D12" s="5">
        <v>48.4</v>
      </c>
      <c r="E12" s="6">
        <v>30.2</v>
      </c>
      <c r="F12" s="5">
        <v>14.6</v>
      </c>
      <c r="G12" s="7">
        <v>4.26</v>
      </c>
      <c r="H12" s="25"/>
      <c r="T12" s="1"/>
      <c r="AB12" s="15"/>
    </row>
    <row r="13" spans="1:34" ht="30" customHeight="1" x14ac:dyDescent="0.3">
      <c r="A13" s="15"/>
      <c r="B13" s="3" t="s">
        <v>44</v>
      </c>
      <c r="C13" s="4">
        <v>53.3</v>
      </c>
      <c r="D13" s="5">
        <v>46.7</v>
      </c>
      <c r="E13" s="6">
        <v>31.8</v>
      </c>
      <c r="F13" s="5">
        <v>14.8</v>
      </c>
      <c r="G13" s="7">
        <v>4.87</v>
      </c>
      <c r="H13" s="25"/>
      <c r="T13" s="1"/>
      <c r="AB13" s="15"/>
    </row>
    <row r="14" spans="1:34" ht="30" customHeight="1" x14ac:dyDescent="0.3">
      <c r="A14" s="15"/>
      <c r="B14" s="3" t="s">
        <v>45</v>
      </c>
      <c r="C14" s="4">
        <v>52.7</v>
      </c>
      <c r="D14" s="5">
        <v>47.3</v>
      </c>
      <c r="E14" s="6">
        <v>33.9</v>
      </c>
      <c r="F14" s="5">
        <v>16</v>
      </c>
      <c r="G14" s="7">
        <v>4.92</v>
      </c>
      <c r="H14" s="25"/>
      <c r="T14" s="1"/>
      <c r="AB14" s="15"/>
    </row>
    <row r="15" spans="1:34" ht="30" customHeight="1" x14ac:dyDescent="0.3">
      <c r="A15" s="15"/>
      <c r="B15" s="3" t="s">
        <v>46</v>
      </c>
      <c r="C15" s="4">
        <v>51.2</v>
      </c>
      <c r="D15" s="5">
        <v>48.8</v>
      </c>
      <c r="E15" s="6">
        <v>33.9</v>
      </c>
      <c r="F15" s="5">
        <v>16.5</v>
      </c>
      <c r="G15" s="7">
        <v>4.7699999999999996</v>
      </c>
      <c r="H15" s="25"/>
      <c r="T15" s="1"/>
      <c r="AB15" s="15"/>
    </row>
    <row r="16" spans="1:34" ht="6" customHeight="1" x14ac:dyDescent="0.3">
      <c r="A16" s="15"/>
      <c r="B16" s="9"/>
      <c r="C16" s="10"/>
      <c r="D16" s="10"/>
      <c r="E16" s="10"/>
      <c r="F16" s="10"/>
      <c r="G16" s="11"/>
      <c r="H16" s="25"/>
      <c r="T16" s="1"/>
      <c r="AB16" s="15"/>
    </row>
    <row r="17" spans="1:28" ht="30" customHeight="1" x14ac:dyDescent="0.3">
      <c r="A17" s="15"/>
      <c r="B17" s="3" t="s">
        <v>2</v>
      </c>
      <c r="C17" s="4">
        <f>AVERAGE(C5:C15)</f>
        <v>52.524999999999999</v>
      </c>
      <c r="D17" s="5">
        <f>AVERAGE(D5:D15)</f>
        <v>47.475000000000001</v>
      </c>
      <c r="E17" s="6">
        <f>AVERAGE(E5:E15)</f>
        <v>30.875000000000004</v>
      </c>
      <c r="F17" s="5">
        <f>AVERAGE(F5:F15)</f>
        <v>14.637499999999999</v>
      </c>
      <c r="G17" s="8">
        <f>AVERAGE(G5:G15)</f>
        <v>4.51</v>
      </c>
      <c r="H17" s="25"/>
      <c r="T17" s="1"/>
      <c r="AB17" s="15"/>
    </row>
    <row r="18" spans="1:28" ht="30" customHeight="1" x14ac:dyDescent="0.3">
      <c r="A18" s="15"/>
      <c r="B18" s="3" t="s">
        <v>3</v>
      </c>
      <c r="C18" s="4">
        <f>MIN(C5:C15)</f>
        <v>51.2</v>
      </c>
      <c r="D18" s="5">
        <f>MIN(D5:D15)</f>
        <v>45.7</v>
      </c>
      <c r="E18" s="6">
        <f>MIN(E5:E15)</f>
        <v>28.7</v>
      </c>
      <c r="F18" s="5">
        <f>MIN(F5:F15)</f>
        <v>13.1</v>
      </c>
      <c r="G18" s="8">
        <f>MIN(G5:G15)</f>
        <v>4.1500000000000004</v>
      </c>
      <c r="H18" s="25"/>
      <c r="T18" s="1"/>
      <c r="AB18" s="15"/>
    </row>
    <row r="19" spans="1:28" ht="30" customHeight="1" x14ac:dyDescent="0.3">
      <c r="A19" s="15"/>
      <c r="B19" s="3" t="s">
        <v>4</v>
      </c>
      <c r="C19" s="4">
        <f>MAX(C5:C15)</f>
        <v>54.3</v>
      </c>
      <c r="D19" s="5">
        <f>MAX(D5:D15)</f>
        <v>48.8</v>
      </c>
      <c r="E19" s="6">
        <f>MAX(E5:E15)</f>
        <v>33.9</v>
      </c>
      <c r="F19" s="5">
        <f>MAX(F5:F15)</f>
        <v>16.5</v>
      </c>
      <c r="G19" s="8">
        <f>MAX(G5:G15)</f>
        <v>4.92</v>
      </c>
      <c r="H19" s="25"/>
      <c r="T19" s="1"/>
      <c r="AB19" s="15"/>
    </row>
    <row r="20" spans="1:28" ht="30" customHeight="1" x14ac:dyDescent="0.3">
      <c r="A20" s="15"/>
      <c r="B20" s="3" t="s">
        <v>5</v>
      </c>
      <c r="C20" s="4">
        <f>C19-C18</f>
        <v>3.0999999999999943</v>
      </c>
      <c r="D20" s="5">
        <f t="shared" ref="D20:G20" si="0">D19-D18</f>
        <v>3.0999999999999943</v>
      </c>
      <c r="E20" s="6">
        <f t="shared" si="0"/>
        <v>5.1999999999999993</v>
      </c>
      <c r="F20" s="5">
        <f t="shared" si="0"/>
        <v>3.4000000000000004</v>
      </c>
      <c r="G20" s="8">
        <f t="shared" si="0"/>
        <v>0.76999999999999957</v>
      </c>
      <c r="H20" s="25"/>
      <c r="T20" s="1"/>
      <c r="AB20" s="15"/>
    </row>
    <row r="21" spans="1:28" ht="30" customHeight="1" x14ac:dyDescent="0.3">
      <c r="A21" s="15"/>
      <c r="B21" s="12" t="s">
        <v>35</v>
      </c>
      <c r="C21" s="13"/>
      <c r="D21" s="13"/>
      <c r="E21" s="13"/>
      <c r="F21" s="13"/>
      <c r="G21" s="14"/>
      <c r="H21" s="25"/>
      <c r="T21" s="1"/>
      <c r="AB21" s="15"/>
    </row>
    <row r="22" spans="1:28" ht="30.6" customHeight="1" x14ac:dyDescent="0.3">
      <c r="A22" s="15"/>
      <c r="B22" s="3" t="s">
        <v>23</v>
      </c>
      <c r="C22" s="4">
        <v>54.8</v>
      </c>
      <c r="D22" s="5">
        <f>100-C22</f>
        <v>45.2</v>
      </c>
      <c r="E22" s="6">
        <v>22.8</v>
      </c>
      <c r="F22" s="5">
        <v>10.3</v>
      </c>
      <c r="G22" s="7">
        <v>3.62</v>
      </c>
      <c r="H22" s="25"/>
      <c r="T22" s="1"/>
      <c r="AB22" s="15"/>
    </row>
    <row r="23" spans="1:28" ht="30" customHeight="1" x14ac:dyDescent="0.3">
      <c r="A23" s="15"/>
      <c r="B23" s="3" t="s">
        <v>24</v>
      </c>
      <c r="C23" s="4">
        <v>52.9</v>
      </c>
      <c r="D23" s="5">
        <f t="shared" ref="D23:D32" si="1">100-C23</f>
        <v>47.1</v>
      </c>
      <c r="E23" s="6">
        <v>24.2</v>
      </c>
      <c r="F23" s="5">
        <v>11.4</v>
      </c>
      <c r="G23" s="7">
        <v>3.85</v>
      </c>
      <c r="H23" s="25"/>
      <c r="T23" s="1"/>
      <c r="AB23" s="15"/>
    </row>
    <row r="24" spans="1:28" ht="30" customHeight="1" x14ac:dyDescent="0.3">
      <c r="A24" s="15"/>
      <c r="B24" s="3" t="s">
        <v>25</v>
      </c>
      <c r="C24" s="4">
        <v>56.7</v>
      </c>
      <c r="D24" s="5">
        <f t="shared" si="1"/>
        <v>43.3</v>
      </c>
      <c r="E24" s="6">
        <v>27.9</v>
      </c>
      <c r="F24" s="5">
        <v>12.1</v>
      </c>
      <c r="G24" s="7">
        <v>5.33</v>
      </c>
      <c r="H24" s="25"/>
      <c r="T24" s="1"/>
      <c r="AB24" s="15"/>
    </row>
    <row r="25" spans="1:28" ht="30" customHeight="1" x14ac:dyDescent="0.3">
      <c r="A25" s="15"/>
      <c r="B25" s="3" t="s">
        <v>26</v>
      </c>
      <c r="C25" s="4">
        <v>56.3</v>
      </c>
      <c r="D25" s="5">
        <f t="shared" si="1"/>
        <v>43.7</v>
      </c>
      <c r="E25" s="6">
        <v>28.9</v>
      </c>
      <c r="F25" s="5">
        <v>12.6</v>
      </c>
      <c r="G25" s="7">
        <v>5.56</v>
      </c>
      <c r="H25" s="25"/>
      <c r="T25" s="1"/>
      <c r="AB25" s="15"/>
    </row>
    <row r="26" spans="1:28" ht="30" customHeight="1" x14ac:dyDescent="0.3">
      <c r="A26" s="15"/>
      <c r="B26" s="3" t="s">
        <v>27</v>
      </c>
      <c r="C26" s="4">
        <v>56.6</v>
      </c>
      <c r="D26" s="5">
        <f t="shared" si="1"/>
        <v>43.4</v>
      </c>
      <c r="E26" s="6">
        <v>28.3</v>
      </c>
      <c r="F26" s="5">
        <v>12.3</v>
      </c>
      <c r="G26" s="7">
        <v>6.62</v>
      </c>
      <c r="H26" s="25"/>
      <c r="T26" s="1"/>
      <c r="AB26" s="15"/>
    </row>
    <row r="27" spans="1:28" ht="30" customHeight="1" x14ac:dyDescent="0.3">
      <c r="A27" s="15"/>
      <c r="B27" s="3" t="s">
        <v>28</v>
      </c>
      <c r="C27" s="4">
        <v>59.6</v>
      </c>
      <c r="D27" s="5">
        <f t="shared" si="1"/>
        <v>40.4</v>
      </c>
      <c r="E27" s="6">
        <v>31.9</v>
      </c>
      <c r="F27" s="5">
        <v>12.9</v>
      </c>
      <c r="G27" s="7">
        <v>6.47</v>
      </c>
      <c r="H27" s="25"/>
      <c r="T27" s="1"/>
      <c r="AB27" s="15"/>
    </row>
    <row r="28" spans="1:28" ht="30" customHeight="1" x14ac:dyDescent="0.3">
      <c r="A28" s="15"/>
      <c r="B28" s="3" t="s">
        <v>29</v>
      </c>
      <c r="C28" s="4">
        <v>56.3</v>
      </c>
      <c r="D28" s="5">
        <f t="shared" si="1"/>
        <v>43.7</v>
      </c>
      <c r="E28" s="6">
        <v>29.8</v>
      </c>
      <c r="F28" s="5">
        <v>13</v>
      </c>
      <c r="G28" s="7">
        <v>6.11</v>
      </c>
      <c r="H28" s="25"/>
      <c r="T28" s="1"/>
      <c r="AB28" s="15"/>
    </row>
    <row r="29" spans="1:28" ht="30" customHeight="1" x14ac:dyDescent="0.3">
      <c r="A29" s="15"/>
      <c r="B29" s="3" t="s">
        <v>30</v>
      </c>
      <c r="C29" s="4">
        <v>54.1</v>
      </c>
      <c r="D29" s="5">
        <f t="shared" si="1"/>
        <v>45.9</v>
      </c>
      <c r="E29" s="6">
        <v>29.7</v>
      </c>
      <c r="F29" s="5">
        <v>13.6</v>
      </c>
      <c r="G29" s="7">
        <v>6.52</v>
      </c>
      <c r="H29" s="25"/>
      <c r="T29" s="1"/>
      <c r="AB29" s="15"/>
    </row>
    <row r="30" spans="1:28" ht="30" customHeight="1" x14ac:dyDescent="0.3">
      <c r="A30" s="15"/>
      <c r="B30" s="3" t="s">
        <v>31</v>
      </c>
      <c r="C30" s="4">
        <v>57.1</v>
      </c>
      <c r="D30" s="5">
        <f t="shared" si="1"/>
        <v>42.9</v>
      </c>
      <c r="E30" s="6">
        <v>32.200000000000003</v>
      </c>
      <c r="F30" s="5">
        <v>13.8</v>
      </c>
      <c r="G30" s="7">
        <v>7.12</v>
      </c>
      <c r="H30" s="25"/>
      <c r="T30" s="1"/>
      <c r="AB30" s="15"/>
    </row>
    <row r="31" spans="1:28" ht="30" customHeight="1" x14ac:dyDescent="0.3">
      <c r="A31" s="15"/>
      <c r="B31" s="3" t="s">
        <v>32</v>
      </c>
      <c r="C31" s="4">
        <v>58.1</v>
      </c>
      <c r="D31" s="5">
        <f t="shared" si="1"/>
        <v>41.9</v>
      </c>
      <c r="E31" s="6">
        <v>33.1</v>
      </c>
      <c r="F31" s="5">
        <v>13.9</v>
      </c>
      <c r="G31" s="7">
        <v>7.87</v>
      </c>
      <c r="H31" s="25"/>
      <c r="T31" s="1"/>
      <c r="AB31" s="15"/>
    </row>
    <row r="32" spans="1:28" ht="30" customHeight="1" x14ac:dyDescent="0.3">
      <c r="A32" s="15"/>
      <c r="B32" s="3" t="s">
        <v>33</v>
      </c>
      <c r="C32" s="4">
        <v>57.5</v>
      </c>
      <c r="D32" s="5">
        <f t="shared" si="1"/>
        <v>42.5</v>
      </c>
      <c r="E32" s="6">
        <v>33.5</v>
      </c>
      <c r="F32" s="5">
        <v>14.2</v>
      </c>
      <c r="G32" s="7">
        <v>7.64</v>
      </c>
      <c r="H32" s="25"/>
      <c r="T32" s="1"/>
      <c r="AB32" s="15"/>
    </row>
    <row r="33" spans="1:28" ht="6" customHeight="1" x14ac:dyDescent="0.3">
      <c r="A33" s="15"/>
      <c r="B33" s="9"/>
      <c r="C33" s="10"/>
      <c r="D33" s="10"/>
      <c r="E33" s="10"/>
      <c r="F33" s="10"/>
      <c r="G33" s="11"/>
      <c r="H33" s="25"/>
      <c r="T33" s="1"/>
      <c r="AB33" s="15"/>
    </row>
    <row r="34" spans="1:28" ht="30" customHeight="1" x14ac:dyDescent="0.3">
      <c r="A34" s="15"/>
      <c r="B34" s="3" t="s">
        <v>2</v>
      </c>
      <c r="C34" s="4">
        <f>AVERAGE(C22:C32)</f>
        <v>56.363636363636374</v>
      </c>
      <c r="D34" s="5">
        <f>AVERAGE(D22:D32)</f>
        <v>43.636363636363633</v>
      </c>
      <c r="E34" s="6">
        <f>AVERAGE(E22:E32)</f>
        <v>29.300000000000008</v>
      </c>
      <c r="F34" s="5">
        <f>AVERAGE(F22:F32)</f>
        <v>12.736363636363636</v>
      </c>
      <c r="G34" s="8">
        <f>AVERAGE(G22:G32)</f>
        <v>6.0645454545454536</v>
      </c>
      <c r="H34" s="25"/>
      <c r="T34" s="1"/>
      <c r="AB34" s="15"/>
    </row>
    <row r="35" spans="1:28" ht="30" customHeight="1" x14ac:dyDescent="0.3">
      <c r="A35" s="15"/>
      <c r="B35" s="3" t="s">
        <v>3</v>
      </c>
      <c r="C35" s="4">
        <f>MIN(C22:C32)</f>
        <v>52.9</v>
      </c>
      <c r="D35" s="5">
        <f>MIN(D22:D32)</f>
        <v>40.4</v>
      </c>
      <c r="E35" s="6">
        <f>MIN(E22:E32)</f>
        <v>22.8</v>
      </c>
      <c r="F35" s="5">
        <f>MIN(F22:F32)</f>
        <v>10.3</v>
      </c>
      <c r="G35" s="8">
        <f>MIN(G22:G32)</f>
        <v>3.62</v>
      </c>
      <c r="H35" s="25"/>
      <c r="T35" s="1"/>
      <c r="AB35" s="15"/>
    </row>
    <row r="36" spans="1:28" ht="30" customHeight="1" x14ac:dyDescent="0.3">
      <c r="A36" s="15"/>
      <c r="B36" s="3" t="s">
        <v>4</v>
      </c>
      <c r="C36" s="4">
        <f>MAX(C22:C32)</f>
        <v>59.6</v>
      </c>
      <c r="D36" s="5">
        <f>MAX(D22:D32)</f>
        <v>47.1</v>
      </c>
      <c r="E36" s="6">
        <f>MAX(E22:E32)</f>
        <v>33.5</v>
      </c>
      <c r="F36" s="5">
        <f>MAX(F22:F32)</f>
        <v>14.2</v>
      </c>
      <c r="G36" s="8">
        <f>MAX(G22:G32)</f>
        <v>7.87</v>
      </c>
      <c r="H36" s="25"/>
      <c r="T36" s="1"/>
      <c r="AB36" s="15"/>
    </row>
    <row r="37" spans="1:28" ht="30" customHeight="1" x14ac:dyDescent="0.3">
      <c r="A37" s="15"/>
      <c r="B37" s="3" t="s">
        <v>5</v>
      </c>
      <c r="C37" s="4">
        <f>C36-C35</f>
        <v>6.7000000000000028</v>
      </c>
      <c r="D37" s="5">
        <f t="shared" ref="D37:G37" si="2">D36-D35</f>
        <v>6.7000000000000028</v>
      </c>
      <c r="E37" s="6">
        <f t="shared" si="2"/>
        <v>10.7</v>
      </c>
      <c r="F37" s="5">
        <f t="shared" si="2"/>
        <v>3.8999999999999986</v>
      </c>
      <c r="G37" s="8">
        <f t="shared" si="2"/>
        <v>4.25</v>
      </c>
      <c r="H37" s="25"/>
      <c r="T37" s="1"/>
      <c r="AB37" s="15"/>
    </row>
    <row r="38" spans="1:28" ht="30" customHeight="1" x14ac:dyDescent="0.3">
      <c r="A38" s="15"/>
      <c r="B38" s="12" t="s">
        <v>36</v>
      </c>
      <c r="C38" s="13"/>
      <c r="D38" s="13"/>
      <c r="E38" s="13"/>
      <c r="F38" s="13"/>
      <c r="G38" s="14"/>
      <c r="H38" s="25"/>
      <c r="T38" s="1"/>
      <c r="AB38" s="15"/>
    </row>
    <row r="39" spans="1:28" ht="30.6" customHeight="1" x14ac:dyDescent="0.3">
      <c r="A39" s="15"/>
      <c r="B39" s="3" t="s">
        <v>11</v>
      </c>
      <c r="C39" s="4">
        <v>50.1</v>
      </c>
      <c r="D39" s="5">
        <v>49.9</v>
      </c>
      <c r="E39" s="6">
        <v>25.7</v>
      </c>
      <c r="F39" s="5">
        <v>12.8</v>
      </c>
      <c r="G39" s="7">
        <v>3.98</v>
      </c>
      <c r="H39" s="25"/>
      <c r="T39" s="1"/>
      <c r="AB39" s="15"/>
    </row>
    <row r="40" spans="1:28" ht="30" customHeight="1" x14ac:dyDescent="0.3">
      <c r="A40" s="15"/>
      <c r="B40" s="3" t="s">
        <v>12</v>
      </c>
      <c r="C40" s="4">
        <v>50.6</v>
      </c>
      <c r="D40" s="5">
        <v>49.4</v>
      </c>
      <c r="E40" s="6">
        <v>28.2</v>
      </c>
      <c r="F40" s="5">
        <v>13.9</v>
      </c>
      <c r="G40" s="7">
        <v>4.09</v>
      </c>
      <c r="H40" s="25"/>
      <c r="T40" s="1"/>
      <c r="AB40" s="15"/>
    </row>
    <row r="41" spans="1:28" ht="30" customHeight="1" x14ac:dyDescent="0.3">
      <c r="A41" s="15"/>
      <c r="B41" s="3" t="s">
        <v>13</v>
      </c>
      <c r="C41" s="4">
        <v>55.7</v>
      </c>
      <c r="D41" s="5">
        <v>44.3</v>
      </c>
      <c r="E41" s="6">
        <v>31</v>
      </c>
      <c r="F41" s="5">
        <v>13.7</v>
      </c>
      <c r="G41" s="7">
        <v>4.57</v>
      </c>
      <c r="H41" s="25"/>
      <c r="T41" s="1"/>
      <c r="AB41" s="15"/>
    </row>
    <row r="42" spans="1:28" ht="30" customHeight="1" x14ac:dyDescent="0.3">
      <c r="A42" s="15"/>
      <c r="B42" s="3" t="s">
        <v>14</v>
      </c>
      <c r="C42" s="4">
        <v>56</v>
      </c>
      <c r="D42" s="5">
        <v>44</v>
      </c>
      <c r="E42" s="6">
        <v>30.3</v>
      </c>
      <c r="F42" s="5">
        <v>13.3</v>
      </c>
      <c r="G42" s="7">
        <v>4.7699999999999996</v>
      </c>
      <c r="H42" s="25"/>
      <c r="T42" s="1"/>
      <c r="AB42" s="15"/>
    </row>
    <row r="43" spans="1:28" ht="30" customHeight="1" x14ac:dyDescent="0.3">
      <c r="A43" s="15"/>
      <c r="B43" s="3" t="s">
        <v>15</v>
      </c>
      <c r="C43" s="4">
        <v>57.3</v>
      </c>
      <c r="D43" s="5">
        <v>42.7</v>
      </c>
      <c r="E43" s="6">
        <v>31.1</v>
      </c>
      <c r="F43" s="5">
        <v>13.3</v>
      </c>
      <c r="G43" s="7">
        <v>5.15</v>
      </c>
      <c r="H43" s="25"/>
      <c r="T43" s="1"/>
      <c r="AB43" s="15"/>
    </row>
    <row r="44" spans="1:28" ht="30" customHeight="1" x14ac:dyDescent="0.3">
      <c r="A44" s="15"/>
      <c r="B44" s="3" t="s">
        <v>16</v>
      </c>
      <c r="C44" s="4">
        <v>56.7</v>
      </c>
      <c r="D44" s="5">
        <v>43.3</v>
      </c>
      <c r="E44" s="6">
        <v>31.8</v>
      </c>
      <c r="F44" s="5">
        <v>13.8</v>
      </c>
      <c r="G44" s="7">
        <v>5.42</v>
      </c>
      <c r="H44" s="25"/>
      <c r="T44" s="1"/>
      <c r="AB44" s="15"/>
    </row>
    <row r="45" spans="1:28" ht="30" customHeight="1" x14ac:dyDescent="0.3">
      <c r="A45" s="15"/>
      <c r="B45" s="3" t="s">
        <v>17</v>
      </c>
      <c r="C45" s="4">
        <v>55.8</v>
      </c>
      <c r="D45" s="5">
        <v>44.2</v>
      </c>
      <c r="E45" s="6">
        <v>32.1</v>
      </c>
      <c r="F45" s="5">
        <v>14.2</v>
      </c>
      <c r="G45" s="7">
        <v>5.82</v>
      </c>
      <c r="H45" s="25"/>
      <c r="T45" s="1"/>
      <c r="AB45" s="15"/>
    </row>
    <row r="46" spans="1:28" ht="30" customHeight="1" x14ac:dyDescent="0.3">
      <c r="A46" s="15"/>
      <c r="B46" s="3" t="s">
        <v>18</v>
      </c>
      <c r="C46" s="4">
        <v>55</v>
      </c>
      <c r="D46" s="5">
        <v>45</v>
      </c>
      <c r="E46" s="6">
        <v>31.6</v>
      </c>
      <c r="F46" s="5">
        <v>14.2</v>
      </c>
      <c r="G46" s="7">
        <v>6.13</v>
      </c>
      <c r="H46" s="25"/>
      <c r="T46" s="1"/>
      <c r="AB46" s="15"/>
    </row>
    <row r="47" spans="1:28" ht="30" customHeight="1" x14ac:dyDescent="0.3">
      <c r="A47" s="15"/>
      <c r="B47" s="3" t="s">
        <v>19</v>
      </c>
      <c r="C47" s="4">
        <v>52.9</v>
      </c>
      <c r="D47" s="5">
        <v>47.1</v>
      </c>
      <c r="E47" s="6">
        <v>32.1</v>
      </c>
      <c r="F47" s="5">
        <v>15.1</v>
      </c>
      <c r="G47" s="7">
        <v>6.32</v>
      </c>
      <c r="H47" s="25"/>
      <c r="T47" s="1"/>
      <c r="AB47" s="15"/>
    </row>
    <row r="48" spans="1:28" ht="30" customHeight="1" x14ac:dyDescent="0.3">
      <c r="A48" s="15"/>
      <c r="B48" s="3" t="s">
        <v>20</v>
      </c>
      <c r="C48" s="4">
        <v>51.8</v>
      </c>
      <c r="D48" s="5">
        <v>48.2</v>
      </c>
      <c r="E48" s="6">
        <v>31.8</v>
      </c>
      <c r="F48" s="5">
        <v>15.3</v>
      </c>
      <c r="G48" s="7">
        <v>6.01</v>
      </c>
      <c r="H48" s="25"/>
      <c r="T48" s="1"/>
      <c r="AB48" s="15"/>
    </row>
    <row r="49" spans="1:28" ht="30" customHeight="1" x14ac:dyDescent="0.3">
      <c r="A49" s="15"/>
      <c r="B49" s="3" t="s">
        <v>21</v>
      </c>
      <c r="C49" s="4">
        <v>49.3</v>
      </c>
      <c r="D49" s="5">
        <v>50.7</v>
      </c>
      <c r="E49" s="6">
        <v>31.7</v>
      </c>
      <c r="F49" s="5">
        <v>16.100000000000001</v>
      </c>
      <c r="G49" s="7">
        <v>5.89</v>
      </c>
      <c r="H49" s="25"/>
      <c r="T49" s="1"/>
      <c r="AB49" s="15"/>
    </row>
    <row r="50" spans="1:28" ht="6" customHeight="1" x14ac:dyDescent="0.3">
      <c r="A50" s="15"/>
      <c r="B50" s="9"/>
      <c r="C50" s="10"/>
      <c r="D50" s="10"/>
      <c r="E50" s="10"/>
      <c r="F50" s="10"/>
      <c r="G50" s="11"/>
      <c r="H50" s="25"/>
      <c r="T50" s="1"/>
      <c r="AB50" s="15"/>
    </row>
    <row r="51" spans="1:28" ht="30" customHeight="1" x14ac:dyDescent="0.3">
      <c r="A51" s="15"/>
      <c r="B51" s="3" t="s">
        <v>2</v>
      </c>
      <c r="C51" s="4">
        <f>AVERAGE(C39:C49)</f>
        <v>53.745454545454542</v>
      </c>
      <c r="D51" s="5">
        <f>AVERAGE(D39:D49)</f>
        <v>46.254545454545458</v>
      </c>
      <c r="E51" s="6">
        <f>AVERAGE(E39:E49)</f>
        <v>30.672727272727276</v>
      </c>
      <c r="F51" s="5">
        <f>AVERAGE(F39:F49)</f>
        <v>14.154545454545454</v>
      </c>
      <c r="G51" s="8">
        <f>AVERAGE(G39:G49)</f>
        <v>5.286363636363637</v>
      </c>
      <c r="H51" s="25"/>
      <c r="T51" s="1"/>
      <c r="AB51" s="15"/>
    </row>
    <row r="52" spans="1:28" ht="30" customHeight="1" x14ac:dyDescent="0.3">
      <c r="A52" s="15"/>
      <c r="B52" s="3" t="s">
        <v>3</v>
      </c>
      <c r="C52" s="4">
        <f>MIN(C39:C49)</f>
        <v>49.3</v>
      </c>
      <c r="D52" s="5">
        <f>MIN(D39:D49)</f>
        <v>42.7</v>
      </c>
      <c r="E52" s="6">
        <f>MIN(E39:E49)</f>
        <v>25.7</v>
      </c>
      <c r="F52" s="5">
        <f>MIN(F39:F49)</f>
        <v>12.8</v>
      </c>
      <c r="G52" s="8">
        <f>MIN(G39:G49)</f>
        <v>3.98</v>
      </c>
      <c r="H52" s="25"/>
      <c r="T52" s="1"/>
      <c r="AB52" s="15"/>
    </row>
    <row r="53" spans="1:28" ht="30" customHeight="1" x14ac:dyDescent="0.3">
      <c r="A53" s="15"/>
      <c r="B53" s="3" t="s">
        <v>4</v>
      </c>
      <c r="C53" s="4">
        <f>MAX(C39:C49)</f>
        <v>57.3</v>
      </c>
      <c r="D53" s="5">
        <f>MAX(D39:D49)</f>
        <v>50.7</v>
      </c>
      <c r="E53" s="6">
        <f>MAX(E39:E49)</f>
        <v>32.1</v>
      </c>
      <c r="F53" s="5">
        <f>MAX(F39:F49)</f>
        <v>16.100000000000001</v>
      </c>
      <c r="G53" s="8">
        <f>MAX(G39:G49)</f>
        <v>6.32</v>
      </c>
      <c r="H53" s="25"/>
      <c r="T53" s="1"/>
      <c r="AB53" s="15"/>
    </row>
    <row r="54" spans="1:28" ht="30" customHeight="1" x14ac:dyDescent="0.3">
      <c r="A54" s="15"/>
      <c r="B54" s="3" t="s">
        <v>5</v>
      </c>
      <c r="C54" s="4">
        <f>C53-C52</f>
        <v>8</v>
      </c>
      <c r="D54" s="5">
        <f t="shared" ref="D54:G54" si="3">D53-D52</f>
        <v>8</v>
      </c>
      <c r="E54" s="6">
        <f t="shared" si="3"/>
        <v>6.4000000000000021</v>
      </c>
      <c r="F54" s="5">
        <f t="shared" si="3"/>
        <v>3.3000000000000007</v>
      </c>
      <c r="G54" s="8">
        <f t="shared" si="3"/>
        <v>2.3400000000000003</v>
      </c>
      <c r="H54" s="25"/>
      <c r="T54" s="1"/>
      <c r="AB54" s="15"/>
    </row>
    <row r="55" spans="1:28" ht="30" customHeight="1" x14ac:dyDescent="0.3">
      <c r="A55" s="15"/>
      <c r="B55" s="12" t="s">
        <v>37</v>
      </c>
      <c r="C55" s="13"/>
      <c r="D55" s="13"/>
      <c r="E55" s="13"/>
      <c r="F55" s="13"/>
      <c r="G55" s="14"/>
      <c r="H55" s="25"/>
      <c r="T55" s="1"/>
      <c r="AB55" s="15"/>
    </row>
    <row r="56" spans="1:28" ht="30.6" customHeight="1" x14ac:dyDescent="0.3">
      <c r="A56" s="15"/>
      <c r="B56" s="3" t="s">
        <v>50</v>
      </c>
      <c r="C56" s="4">
        <v>56.5</v>
      </c>
      <c r="D56" s="5">
        <v>43.5</v>
      </c>
      <c r="E56" s="6">
        <v>29.5</v>
      </c>
      <c r="F56" s="5">
        <v>12.8325</v>
      </c>
      <c r="G56" s="7">
        <v>4.09</v>
      </c>
      <c r="H56" s="25"/>
      <c r="T56" s="1"/>
      <c r="AB56" s="15"/>
    </row>
    <row r="57" spans="1:28" ht="30" customHeight="1" x14ac:dyDescent="0.3">
      <c r="A57" s="15"/>
      <c r="B57" s="3" t="s">
        <v>51</v>
      </c>
      <c r="C57" s="4">
        <v>56.4</v>
      </c>
      <c r="D57" s="5">
        <v>43.6</v>
      </c>
      <c r="E57" s="6">
        <v>29.6</v>
      </c>
      <c r="F57" s="5">
        <v>12.905600000000002</v>
      </c>
      <c r="G57" s="7">
        <v>4.68</v>
      </c>
      <c r="H57" s="25"/>
      <c r="T57" s="1"/>
      <c r="AB57" s="15"/>
    </row>
    <row r="58" spans="1:28" ht="30" customHeight="1" x14ac:dyDescent="0.3">
      <c r="A58" s="15"/>
      <c r="B58" s="3" t="s">
        <v>52</v>
      </c>
      <c r="C58" s="4">
        <v>56.2</v>
      </c>
      <c r="D58" s="5">
        <v>43.8</v>
      </c>
      <c r="E58" s="6">
        <v>31.3</v>
      </c>
      <c r="F58" s="5">
        <v>13.7094</v>
      </c>
      <c r="G58" s="7">
        <v>4.78</v>
      </c>
      <c r="H58" s="25"/>
      <c r="T58" s="1"/>
      <c r="AB58" s="15"/>
    </row>
    <row r="59" spans="1:28" ht="30" customHeight="1" x14ac:dyDescent="0.3">
      <c r="A59" s="15"/>
      <c r="B59" s="3" t="s">
        <v>53</v>
      </c>
      <c r="C59" s="4">
        <v>56.5</v>
      </c>
      <c r="D59" s="5">
        <v>43.5</v>
      </c>
      <c r="E59" s="6">
        <v>31.9</v>
      </c>
      <c r="F59" s="5">
        <v>13.876499999999998</v>
      </c>
      <c r="G59" s="7">
        <v>5.12</v>
      </c>
      <c r="H59" s="25"/>
      <c r="T59" s="1"/>
      <c r="AB59" s="15"/>
    </row>
    <row r="60" spans="1:28" ht="30" customHeight="1" x14ac:dyDescent="0.3">
      <c r="A60" s="15"/>
      <c r="B60" s="3" t="s">
        <v>54</v>
      </c>
      <c r="C60" s="4">
        <v>55.9</v>
      </c>
      <c r="D60" s="5">
        <v>44.1</v>
      </c>
      <c r="E60" s="6">
        <v>32.4</v>
      </c>
      <c r="F60" s="5">
        <v>14.288399999999999</v>
      </c>
      <c r="G60" s="7">
        <v>5.17</v>
      </c>
      <c r="H60" s="25"/>
      <c r="T60" s="1"/>
      <c r="AB60" s="15"/>
    </row>
    <row r="61" spans="1:28" ht="30" customHeight="1" x14ac:dyDescent="0.3">
      <c r="A61" s="15"/>
      <c r="B61" s="3" t="s">
        <v>55</v>
      </c>
      <c r="C61" s="4">
        <v>55.1</v>
      </c>
      <c r="D61" s="5">
        <v>44.9</v>
      </c>
      <c r="E61" s="6">
        <v>34.299999999999997</v>
      </c>
      <c r="F61" s="5">
        <v>15.400699999999999</v>
      </c>
      <c r="G61" s="7">
        <v>5.51</v>
      </c>
      <c r="H61" s="25"/>
      <c r="T61" s="1"/>
      <c r="AB61" s="15"/>
    </row>
    <row r="62" spans="1:28" ht="30" customHeight="1" x14ac:dyDescent="0.3">
      <c r="A62" s="15"/>
      <c r="B62" s="3" t="s">
        <v>22</v>
      </c>
      <c r="C62" s="4">
        <v>53.5</v>
      </c>
      <c r="D62" s="5">
        <v>46.5</v>
      </c>
      <c r="E62" s="6">
        <v>33.1</v>
      </c>
      <c r="F62" s="5">
        <v>15.391500000000001</v>
      </c>
      <c r="G62" s="7">
        <v>5.57</v>
      </c>
      <c r="H62" s="25"/>
      <c r="T62" s="1"/>
      <c r="AB62" s="15"/>
    </row>
    <row r="63" spans="1:28" ht="30" customHeight="1" x14ac:dyDescent="0.3">
      <c r="A63" s="15"/>
      <c r="B63" s="3" t="s">
        <v>56</v>
      </c>
      <c r="C63" s="4">
        <v>56.5</v>
      </c>
      <c r="D63" s="5">
        <v>43.5</v>
      </c>
      <c r="E63" s="6">
        <v>35.200000000000003</v>
      </c>
      <c r="F63" s="5">
        <v>15.312000000000001</v>
      </c>
      <c r="G63" s="7">
        <v>5.69</v>
      </c>
      <c r="H63" s="25"/>
      <c r="T63" s="1"/>
      <c r="AB63" s="15"/>
    </row>
    <row r="64" spans="1:28" ht="30" customHeight="1" x14ac:dyDescent="0.3">
      <c r="A64" s="15"/>
      <c r="B64" s="3" t="s">
        <v>57</v>
      </c>
      <c r="C64" s="4">
        <v>51.9</v>
      </c>
      <c r="D64" s="5">
        <v>48.1</v>
      </c>
      <c r="E64" s="6">
        <v>33.9</v>
      </c>
      <c r="F64" s="5">
        <v>16.305899999999998</v>
      </c>
      <c r="G64" s="7">
        <v>5.84</v>
      </c>
      <c r="H64" s="25"/>
      <c r="T64" s="1"/>
      <c r="AB64" s="15"/>
    </row>
    <row r="65" spans="1:28" ht="30" customHeight="1" x14ac:dyDescent="0.3">
      <c r="A65" s="15"/>
      <c r="B65" s="3" t="s">
        <v>58</v>
      </c>
      <c r="C65" s="4">
        <v>49.9</v>
      </c>
      <c r="D65" s="5">
        <v>50.1</v>
      </c>
      <c r="E65" s="6">
        <v>32.200000000000003</v>
      </c>
      <c r="F65" s="5">
        <v>16.132200000000001</v>
      </c>
      <c r="G65" s="7">
        <v>5.78</v>
      </c>
      <c r="H65" s="25"/>
      <c r="T65" s="1"/>
      <c r="AB65" s="15"/>
    </row>
    <row r="66" spans="1:28" ht="30" customHeight="1" x14ac:dyDescent="0.3">
      <c r="A66" s="15"/>
      <c r="B66" s="3" t="s">
        <v>59</v>
      </c>
      <c r="C66" s="4" t="s">
        <v>1</v>
      </c>
      <c r="D66" s="5" t="s">
        <v>1</v>
      </c>
      <c r="E66" s="6" t="s">
        <v>1</v>
      </c>
      <c r="F66" s="5" t="s">
        <v>1</v>
      </c>
      <c r="G66" s="7" t="s">
        <v>1</v>
      </c>
      <c r="H66" s="25"/>
      <c r="T66" s="1"/>
      <c r="AB66" s="15"/>
    </row>
    <row r="67" spans="1:28" ht="6" customHeight="1" x14ac:dyDescent="0.3">
      <c r="A67" s="15"/>
      <c r="B67" s="9"/>
      <c r="C67" s="10"/>
      <c r="D67" s="10"/>
      <c r="E67" s="10"/>
      <c r="F67" s="10"/>
      <c r="G67" s="11"/>
      <c r="H67" s="25"/>
      <c r="T67" s="1"/>
      <c r="AB67" s="15"/>
    </row>
    <row r="68" spans="1:28" ht="30" customHeight="1" x14ac:dyDescent="0.3">
      <c r="A68" s="15"/>
      <c r="B68" s="3" t="s">
        <v>2</v>
      </c>
      <c r="C68" s="4">
        <f>AVERAGE(C56:C66)</f>
        <v>54.839999999999996</v>
      </c>
      <c r="D68" s="5">
        <f>AVERAGE(D56:D66)</f>
        <v>45.160000000000004</v>
      </c>
      <c r="E68" s="6">
        <f>AVERAGE(E56:E66)</f>
        <v>32.339999999999996</v>
      </c>
      <c r="F68" s="5">
        <f>AVERAGE(F56:F66)</f>
        <v>14.615470000000002</v>
      </c>
      <c r="G68" s="8">
        <f>AVERAGE(G56:G66)</f>
        <v>5.2230000000000008</v>
      </c>
      <c r="H68" s="25"/>
      <c r="T68" s="1"/>
      <c r="AB68" s="15"/>
    </row>
    <row r="69" spans="1:28" ht="30" customHeight="1" x14ac:dyDescent="0.3">
      <c r="A69" s="15"/>
      <c r="B69" s="3" t="s">
        <v>3</v>
      </c>
      <c r="C69" s="4">
        <f>MIN(C56:C66)</f>
        <v>49.9</v>
      </c>
      <c r="D69" s="5">
        <f>MIN(D56:D66)</f>
        <v>43.5</v>
      </c>
      <c r="E69" s="6">
        <f>MIN(E56:E66)</f>
        <v>29.5</v>
      </c>
      <c r="F69" s="5">
        <f>MIN(F56:F66)</f>
        <v>12.8325</v>
      </c>
      <c r="G69" s="8">
        <f>MIN(G56:G66)</f>
        <v>4.09</v>
      </c>
      <c r="H69" s="25"/>
      <c r="T69" s="1"/>
      <c r="AB69" s="15"/>
    </row>
    <row r="70" spans="1:28" ht="30" customHeight="1" x14ac:dyDescent="0.3">
      <c r="A70" s="15"/>
      <c r="B70" s="3" t="s">
        <v>4</v>
      </c>
      <c r="C70" s="4">
        <f>MAX(C56:C66)</f>
        <v>56.5</v>
      </c>
      <c r="D70" s="5">
        <f>MAX(D56:D66)</f>
        <v>50.1</v>
      </c>
      <c r="E70" s="6">
        <f>MAX(E56:E66)</f>
        <v>35.200000000000003</v>
      </c>
      <c r="F70" s="5">
        <f>MAX(F56:F66)</f>
        <v>16.305899999999998</v>
      </c>
      <c r="G70" s="8">
        <f>MAX(G56:G66)</f>
        <v>5.84</v>
      </c>
      <c r="H70" s="25"/>
      <c r="T70" s="1"/>
      <c r="AB70" s="15"/>
    </row>
    <row r="71" spans="1:28" ht="30" customHeight="1" x14ac:dyDescent="0.3">
      <c r="A71" s="15"/>
      <c r="B71" s="3" t="s">
        <v>5</v>
      </c>
      <c r="C71" s="4">
        <f>C70-C69</f>
        <v>6.6000000000000014</v>
      </c>
      <c r="D71" s="5">
        <f t="shared" ref="D71:G71" si="4">D70-D69</f>
        <v>6.6000000000000014</v>
      </c>
      <c r="E71" s="6">
        <f t="shared" si="4"/>
        <v>5.7000000000000028</v>
      </c>
      <c r="F71" s="5">
        <f t="shared" si="4"/>
        <v>3.473399999999998</v>
      </c>
      <c r="G71" s="8">
        <f t="shared" si="4"/>
        <v>1.75</v>
      </c>
      <c r="H71" s="25"/>
      <c r="T71" s="1"/>
      <c r="AB71" s="15"/>
    </row>
    <row r="72" spans="1:28" ht="30" customHeight="1" x14ac:dyDescent="0.3">
      <c r="A72" s="15"/>
      <c r="B72" s="12" t="s">
        <v>38</v>
      </c>
      <c r="C72" s="13"/>
      <c r="D72" s="13"/>
      <c r="E72" s="13"/>
      <c r="F72" s="13"/>
      <c r="G72" s="14"/>
      <c r="H72" s="25"/>
      <c r="T72" s="1"/>
      <c r="AB72" s="15"/>
    </row>
    <row r="73" spans="1:28" ht="30.6" customHeight="1" x14ac:dyDescent="0.3">
      <c r="A73" s="15"/>
      <c r="B73" s="3" t="s">
        <v>60</v>
      </c>
      <c r="C73" s="4" t="s">
        <v>1</v>
      </c>
      <c r="D73" s="5" t="s">
        <v>1</v>
      </c>
      <c r="E73" s="6" t="s">
        <v>1</v>
      </c>
      <c r="F73" s="5" t="s">
        <v>1</v>
      </c>
      <c r="G73" s="7" t="s">
        <v>1</v>
      </c>
      <c r="H73" s="25"/>
      <c r="T73" s="1"/>
      <c r="AB73" s="15"/>
    </row>
    <row r="74" spans="1:28" ht="30" customHeight="1" x14ac:dyDescent="0.3">
      <c r="A74" s="15"/>
      <c r="B74" s="3" t="s">
        <v>61</v>
      </c>
      <c r="C74" s="4">
        <v>57.7</v>
      </c>
      <c r="D74" s="5">
        <f t="shared" ref="D74:D83" si="5">100-C74</f>
        <v>42.3</v>
      </c>
      <c r="E74" s="6">
        <v>29.2</v>
      </c>
      <c r="F74" s="5">
        <v>12.4</v>
      </c>
      <c r="G74" s="7">
        <v>5.61</v>
      </c>
      <c r="H74" s="25"/>
      <c r="T74" s="1"/>
      <c r="AB74" s="15"/>
    </row>
    <row r="75" spans="1:28" ht="30" customHeight="1" x14ac:dyDescent="0.3">
      <c r="A75" s="15"/>
      <c r="B75" s="3" t="s">
        <v>62</v>
      </c>
      <c r="C75" s="4">
        <v>58.1</v>
      </c>
      <c r="D75" s="5">
        <f t="shared" si="5"/>
        <v>41.9</v>
      </c>
      <c r="E75" s="6">
        <v>29.7</v>
      </c>
      <c r="F75" s="5">
        <v>12.4</v>
      </c>
      <c r="G75" s="7">
        <v>5.69</v>
      </c>
      <c r="H75" s="25"/>
      <c r="T75" s="1"/>
      <c r="AB75" s="15"/>
    </row>
    <row r="76" spans="1:28" ht="30" customHeight="1" x14ac:dyDescent="0.3">
      <c r="A76" s="15"/>
      <c r="B76" s="3" t="s">
        <v>63</v>
      </c>
      <c r="C76" s="4">
        <v>57.6</v>
      </c>
      <c r="D76" s="5">
        <f t="shared" si="5"/>
        <v>42.4</v>
      </c>
      <c r="E76" s="6">
        <v>29.8</v>
      </c>
      <c r="F76" s="5">
        <v>12.6</v>
      </c>
      <c r="G76" s="7">
        <v>5.72</v>
      </c>
      <c r="H76" s="25"/>
      <c r="T76" s="1"/>
      <c r="AB76" s="15"/>
    </row>
    <row r="77" spans="1:28" ht="30" customHeight="1" x14ac:dyDescent="0.3">
      <c r="A77" s="15"/>
      <c r="B77" s="3" t="s">
        <v>64</v>
      </c>
      <c r="C77" s="4">
        <v>59.9</v>
      </c>
      <c r="D77" s="5">
        <f t="shared" si="5"/>
        <v>40.1</v>
      </c>
      <c r="E77" s="6">
        <v>31.6</v>
      </c>
      <c r="F77" s="5">
        <v>12.8</v>
      </c>
      <c r="G77" s="7">
        <v>5.87</v>
      </c>
      <c r="H77" s="25"/>
      <c r="T77" s="1"/>
      <c r="AB77" s="15"/>
    </row>
    <row r="78" spans="1:28" ht="30" customHeight="1" x14ac:dyDescent="0.3">
      <c r="A78" s="15"/>
      <c r="B78" s="3" t="s">
        <v>65</v>
      </c>
      <c r="C78" s="4">
        <v>60.8</v>
      </c>
      <c r="D78" s="5">
        <f t="shared" si="5"/>
        <v>39.200000000000003</v>
      </c>
      <c r="E78" s="6">
        <v>32</v>
      </c>
      <c r="F78" s="5">
        <v>12.5</v>
      </c>
      <c r="G78" s="7">
        <v>6.79</v>
      </c>
      <c r="H78" s="25"/>
      <c r="T78" s="1"/>
      <c r="AB78" s="15"/>
    </row>
    <row r="79" spans="1:28" ht="30" customHeight="1" x14ac:dyDescent="0.3">
      <c r="A79" s="15"/>
      <c r="B79" s="3" t="s">
        <v>66</v>
      </c>
      <c r="C79" s="4">
        <v>60.2</v>
      </c>
      <c r="D79" s="5">
        <f t="shared" si="5"/>
        <v>39.799999999999997</v>
      </c>
      <c r="E79" s="6">
        <v>32.4</v>
      </c>
      <c r="F79" s="5">
        <v>12.9</v>
      </c>
      <c r="G79" s="7">
        <v>6.57</v>
      </c>
      <c r="H79" s="25"/>
      <c r="T79" s="1"/>
      <c r="AB79" s="15"/>
    </row>
    <row r="80" spans="1:28" ht="30" customHeight="1" x14ac:dyDescent="0.3">
      <c r="A80" s="15"/>
      <c r="B80" s="3" t="s">
        <v>67</v>
      </c>
      <c r="C80" s="4">
        <v>57.5</v>
      </c>
      <c r="D80" s="5">
        <f t="shared" si="5"/>
        <v>42.5</v>
      </c>
      <c r="E80" s="6">
        <v>32.9</v>
      </c>
      <c r="F80" s="5">
        <v>14</v>
      </c>
      <c r="G80" s="7">
        <v>6.54</v>
      </c>
      <c r="H80" s="25"/>
      <c r="T80" s="1"/>
      <c r="AB80" s="15"/>
    </row>
    <row r="81" spans="1:28" ht="30" customHeight="1" x14ac:dyDescent="0.3">
      <c r="A81" s="15"/>
      <c r="B81" s="3" t="s">
        <v>68</v>
      </c>
      <c r="C81" s="4">
        <v>55.5</v>
      </c>
      <c r="D81" s="5">
        <f t="shared" si="5"/>
        <v>44.5</v>
      </c>
      <c r="E81" s="6">
        <v>33.5</v>
      </c>
      <c r="F81" s="5">
        <v>14.9</v>
      </c>
      <c r="G81" s="7">
        <v>6.6</v>
      </c>
      <c r="H81" s="25"/>
      <c r="T81" s="1"/>
      <c r="AB81" s="15"/>
    </row>
    <row r="82" spans="1:28" ht="30" customHeight="1" x14ac:dyDescent="0.3">
      <c r="A82" s="15"/>
      <c r="B82" s="3" t="s">
        <v>69</v>
      </c>
      <c r="C82" s="4">
        <v>56.1</v>
      </c>
      <c r="D82" s="5">
        <f t="shared" si="5"/>
        <v>43.9</v>
      </c>
      <c r="E82" s="6">
        <v>32.799999999999997</v>
      </c>
      <c r="F82" s="5">
        <v>14.4</v>
      </c>
      <c r="G82" s="7">
        <v>6.21</v>
      </c>
      <c r="H82" s="25"/>
      <c r="T82" s="1"/>
      <c r="AB82" s="15"/>
    </row>
    <row r="83" spans="1:28" ht="30" customHeight="1" x14ac:dyDescent="0.3">
      <c r="A83" s="15"/>
      <c r="B83" s="3" t="s">
        <v>70</v>
      </c>
      <c r="C83" s="4">
        <v>55.1</v>
      </c>
      <c r="D83" s="5">
        <f t="shared" si="5"/>
        <v>44.9</v>
      </c>
      <c r="E83" s="6">
        <v>33.1</v>
      </c>
      <c r="F83" s="5">
        <v>14.9</v>
      </c>
      <c r="G83" s="7">
        <v>6.01</v>
      </c>
      <c r="H83" s="25"/>
      <c r="T83" s="1"/>
      <c r="AB83" s="15"/>
    </row>
    <row r="84" spans="1:28" ht="6" customHeight="1" x14ac:dyDescent="0.3">
      <c r="A84" s="15"/>
      <c r="B84" s="9"/>
      <c r="C84" s="10"/>
      <c r="D84" s="10"/>
      <c r="E84" s="10"/>
      <c r="F84" s="10"/>
      <c r="G84" s="11"/>
      <c r="H84" s="25"/>
      <c r="T84" s="1"/>
      <c r="AB84" s="15"/>
    </row>
    <row r="85" spans="1:28" ht="30" customHeight="1" x14ac:dyDescent="0.3">
      <c r="A85" s="15"/>
      <c r="B85" s="3" t="s">
        <v>2</v>
      </c>
      <c r="C85" s="4">
        <f>AVERAGE(C73:C83)</f>
        <v>57.85</v>
      </c>
      <c r="D85" s="5">
        <f>AVERAGE(D73:D83)</f>
        <v>42.149999999999991</v>
      </c>
      <c r="E85" s="6">
        <f>AVERAGE(E73:E83)</f>
        <v>31.700000000000006</v>
      </c>
      <c r="F85" s="5">
        <f>AVERAGE(F73:F83)</f>
        <v>13.38</v>
      </c>
      <c r="G85" s="8">
        <f>AVERAGE(G73:G83)</f>
        <v>6.1609999999999996</v>
      </c>
      <c r="H85" s="25"/>
      <c r="T85" s="1"/>
      <c r="AB85" s="15"/>
    </row>
    <row r="86" spans="1:28" ht="30" customHeight="1" x14ac:dyDescent="0.3">
      <c r="A86" s="15"/>
      <c r="B86" s="3" t="s">
        <v>3</v>
      </c>
      <c r="C86" s="4">
        <f>MIN(C73:C83)</f>
        <v>55.1</v>
      </c>
      <c r="D86" s="5">
        <f>MIN(D73:D83)</f>
        <v>39.200000000000003</v>
      </c>
      <c r="E86" s="6">
        <f>MIN(E73:E83)</f>
        <v>29.2</v>
      </c>
      <c r="F86" s="5">
        <f>MIN(F73:F83)</f>
        <v>12.4</v>
      </c>
      <c r="G86" s="8">
        <f>MIN(G73:G83)</f>
        <v>5.61</v>
      </c>
      <c r="H86" s="25"/>
      <c r="T86" s="1"/>
      <c r="AB86" s="15"/>
    </row>
    <row r="87" spans="1:28" ht="30" customHeight="1" x14ac:dyDescent="0.3">
      <c r="A87" s="15"/>
      <c r="B87" s="3" t="s">
        <v>4</v>
      </c>
      <c r="C87" s="4">
        <f>MAX(C73:C83)</f>
        <v>60.8</v>
      </c>
      <c r="D87" s="5">
        <f>MAX(D73:D83)</f>
        <v>44.9</v>
      </c>
      <c r="E87" s="6">
        <f>MAX(E73:E83)</f>
        <v>33.5</v>
      </c>
      <c r="F87" s="5">
        <f>MAX(F73:F83)</f>
        <v>14.9</v>
      </c>
      <c r="G87" s="8">
        <f>MAX(G73:G83)</f>
        <v>6.79</v>
      </c>
      <c r="H87" s="25"/>
      <c r="T87" s="1"/>
      <c r="AB87" s="15"/>
    </row>
    <row r="88" spans="1:28" ht="30" customHeight="1" x14ac:dyDescent="0.3">
      <c r="A88" s="15"/>
      <c r="B88" s="3" t="s">
        <v>5</v>
      </c>
      <c r="C88" s="4">
        <f>C87-C86</f>
        <v>5.6999999999999957</v>
      </c>
      <c r="D88" s="5">
        <f t="shared" ref="D88:G88" si="6">D87-D86</f>
        <v>5.6999999999999957</v>
      </c>
      <c r="E88" s="6">
        <f t="shared" si="6"/>
        <v>4.3000000000000007</v>
      </c>
      <c r="F88" s="5">
        <f t="shared" si="6"/>
        <v>2.5</v>
      </c>
      <c r="G88" s="8">
        <f t="shared" si="6"/>
        <v>1.1799999999999997</v>
      </c>
      <c r="H88" s="25"/>
      <c r="T88" s="1"/>
      <c r="AB88" s="15"/>
    </row>
    <row r="89" spans="1:28" ht="30" customHeight="1" x14ac:dyDescent="0.3">
      <c r="A89" s="15"/>
      <c r="B89" s="12" t="s">
        <v>72</v>
      </c>
      <c r="C89" s="13"/>
      <c r="D89" s="13"/>
      <c r="E89" s="13"/>
      <c r="F89" s="13"/>
      <c r="G89" s="14"/>
      <c r="H89" s="25"/>
      <c r="T89" s="1"/>
      <c r="AB89" s="15"/>
    </row>
    <row r="90" spans="1:28" ht="30.6" customHeight="1" x14ac:dyDescent="0.3">
      <c r="A90" s="15"/>
      <c r="B90" s="3" t="s">
        <v>73</v>
      </c>
      <c r="C90" s="4">
        <v>55.5</v>
      </c>
      <c r="D90" s="5">
        <f t="shared" ref="D90:D97" si="7">100-C90</f>
        <v>44.5</v>
      </c>
      <c r="E90" s="6">
        <v>25.7</v>
      </c>
      <c r="F90" s="5">
        <v>11.5</v>
      </c>
      <c r="G90" s="7">
        <v>5.14</v>
      </c>
      <c r="H90" s="25"/>
      <c r="T90" s="1"/>
      <c r="AB90" s="15"/>
    </row>
    <row r="91" spans="1:28" ht="30" customHeight="1" x14ac:dyDescent="0.3">
      <c r="A91" s="15"/>
      <c r="B91" s="3" t="s">
        <v>74</v>
      </c>
      <c r="C91" s="4">
        <v>55.4</v>
      </c>
      <c r="D91" s="5">
        <f t="shared" si="7"/>
        <v>44.6</v>
      </c>
      <c r="E91" s="6">
        <v>27.5</v>
      </c>
      <c r="F91" s="5">
        <v>12.3</v>
      </c>
      <c r="G91" s="7">
        <v>5.45</v>
      </c>
      <c r="H91" s="25"/>
      <c r="T91" s="1"/>
      <c r="AB91" s="15"/>
    </row>
    <row r="92" spans="1:28" ht="30" customHeight="1" x14ac:dyDescent="0.3">
      <c r="A92" s="15"/>
      <c r="B92" s="3" t="s">
        <v>75</v>
      </c>
      <c r="C92" s="4">
        <v>56.4</v>
      </c>
      <c r="D92" s="5">
        <f t="shared" si="7"/>
        <v>43.6</v>
      </c>
      <c r="E92" s="6">
        <v>28.4</v>
      </c>
      <c r="F92" s="5">
        <v>12.4</v>
      </c>
      <c r="G92" s="7">
        <v>5.4</v>
      </c>
      <c r="H92" s="25"/>
      <c r="T92" s="1"/>
      <c r="AB92" s="15"/>
    </row>
    <row r="93" spans="1:28" ht="30" customHeight="1" x14ac:dyDescent="0.3">
      <c r="A93" s="15"/>
      <c r="B93" s="3" t="s">
        <v>76</v>
      </c>
      <c r="C93" s="4">
        <v>56.8</v>
      </c>
      <c r="D93" s="5">
        <f t="shared" si="7"/>
        <v>43.2</v>
      </c>
      <c r="E93" s="6">
        <v>28.9</v>
      </c>
      <c r="F93" s="5">
        <v>12.5</v>
      </c>
      <c r="G93" s="7">
        <v>6.02</v>
      </c>
      <c r="H93" s="25"/>
      <c r="T93" s="1"/>
      <c r="AB93" s="15"/>
    </row>
    <row r="94" spans="1:28" ht="30" customHeight="1" x14ac:dyDescent="0.3">
      <c r="A94" s="15"/>
      <c r="B94" s="3" t="s">
        <v>77</v>
      </c>
      <c r="C94" s="4">
        <v>56.7</v>
      </c>
      <c r="D94" s="5">
        <f t="shared" si="7"/>
        <v>43.3</v>
      </c>
      <c r="E94" s="6">
        <v>30.1</v>
      </c>
      <c r="F94" s="5">
        <v>13</v>
      </c>
      <c r="G94" s="7">
        <v>5.99</v>
      </c>
      <c r="H94" s="25"/>
      <c r="T94" s="1"/>
      <c r="AB94" s="15"/>
    </row>
    <row r="95" spans="1:28" ht="30" customHeight="1" x14ac:dyDescent="0.3">
      <c r="A95" s="15"/>
      <c r="B95" s="3" t="s">
        <v>78</v>
      </c>
      <c r="C95" s="4">
        <v>56.7</v>
      </c>
      <c r="D95" s="5">
        <f t="shared" si="7"/>
        <v>43.3</v>
      </c>
      <c r="E95" s="6">
        <v>31</v>
      </c>
      <c r="F95" s="5">
        <v>13.4</v>
      </c>
      <c r="G95" s="7">
        <v>6.77</v>
      </c>
      <c r="H95" s="25"/>
      <c r="T95" s="1"/>
      <c r="AB95" s="15"/>
    </row>
    <row r="96" spans="1:28" ht="30" customHeight="1" x14ac:dyDescent="0.3">
      <c r="A96" s="15"/>
      <c r="B96" s="3" t="s">
        <v>79</v>
      </c>
      <c r="C96" s="4">
        <v>55.6</v>
      </c>
      <c r="D96" s="5">
        <f t="shared" si="7"/>
        <v>44.4</v>
      </c>
      <c r="E96" s="6">
        <v>31.9</v>
      </c>
      <c r="F96" s="5">
        <v>14.1</v>
      </c>
      <c r="G96" s="7">
        <v>6.75</v>
      </c>
      <c r="H96" s="25"/>
      <c r="T96" s="1"/>
      <c r="AB96" s="15"/>
    </row>
    <row r="97" spans="1:28" ht="30" customHeight="1" x14ac:dyDescent="0.3">
      <c r="A97" s="15"/>
      <c r="B97" s="3" t="s">
        <v>80</v>
      </c>
      <c r="C97" s="4">
        <v>57.1</v>
      </c>
      <c r="D97" s="5">
        <f t="shared" si="7"/>
        <v>42.9</v>
      </c>
      <c r="E97" s="6">
        <v>32.200000000000003</v>
      </c>
      <c r="F97" s="5">
        <v>13.8</v>
      </c>
      <c r="G97" s="7">
        <v>6.45</v>
      </c>
      <c r="H97" s="25"/>
      <c r="T97" s="1"/>
      <c r="AB97" s="15"/>
    </row>
    <row r="98" spans="1:28" ht="30" customHeight="1" x14ac:dyDescent="0.3">
      <c r="A98" s="15"/>
      <c r="B98" s="3" t="s">
        <v>81</v>
      </c>
      <c r="C98" s="4"/>
      <c r="D98" s="5"/>
      <c r="E98" s="6"/>
      <c r="F98" s="5"/>
      <c r="G98" s="7"/>
      <c r="H98" s="25"/>
      <c r="T98" s="1"/>
      <c r="AB98" s="15"/>
    </row>
    <row r="99" spans="1:28" ht="30" customHeight="1" x14ac:dyDescent="0.3">
      <c r="A99" s="15"/>
      <c r="B99" s="3" t="s">
        <v>82</v>
      </c>
      <c r="C99" s="4"/>
      <c r="D99" s="5"/>
      <c r="E99" s="6"/>
      <c r="F99" s="5"/>
      <c r="G99" s="7"/>
      <c r="H99" s="25"/>
      <c r="T99" s="1"/>
      <c r="AB99" s="15"/>
    </row>
    <row r="100" spans="1:28" ht="30" customHeight="1" x14ac:dyDescent="0.3">
      <c r="A100" s="15"/>
      <c r="B100" s="3" t="s">
        <v>83</v>
      </c>
      <c r="C100" s="4"/>
      <c r="D100" s="5"/>
      <c r="E100" s="6"/>
      <c r="F100" s="5"/>
      <c r="G100" s="7"/>
      <c r="H100" s="25"/>
      <c r="T100" s="1"/>
      <c r="AB100" s="15"/>
    </row>
    <row r="101" spans="1:28" ht="30" customHeight="1" x14ac:dyDescent="0.3">
      <c r="A101" s="15"/>
      <c r="B101" s="3" t="s">
        <v>84</v>
      </c>
      <c r="C101" s="4"/>
      <c r="D101" s="5"/>
      <c r="E101" s="6"/>
      <c r="F101" s="5"/>
      <c r="G101" s="7"/>
      <c r="H101" s="25"/>
      <c r="T101" s="1"/>
      <c r="AB101" s="15"/>
    </row>
    <row r="102" spans="1:28" ht="6" customHeight="1" x14ac:dyDescent="0.3">
      <c r="A102" s="15"/>
      <c r="B102" s="9"/>
      <c r="C102" s="10"/>
      <c r="D102" s="10"/>
      <c r="E102" s="10"/>
      <c r="F102" s="10"/>
      <c r="G102" s="11"/>
      <c r="H102" s="25"/>
      <c r="T102" s="1"/>
      <c r="AB102" s="15"/>
    </row>
    <row r="103" spans="1:28" ht="30" customHeight="1" x14ac:dyDescent="0.3">
      <c r="A103" s="15"/>
      <c r="B103" s="3" t="s">
        <v>2</v>
      </c>
      <c r="C103" s="4">
        <f>AVERAGE(C90:C101)</f>
        <v>56.275000000000006</v>
      </c>
      <c r="D103" s="5">
        <f>AVERAGE(D90:D101)</f>
        <v>43.724999999999994</v>
      </c>
      <c r="E103" s="6">
        <f>AVERAGE(E90:E101)</f>
        <v>29.462499999999999</v>
      </c>
      <c r="F103" s="5">
        <f>AVERAGE(F90:F101)</f>
        <v>12.875</v>
      </c>
      <c r="G103" s="8">
        <f>AVERAGE(G90:G101)</f>
        <v>5.9962499999999999</v>
      </c>
      <c r="H103" s="25"/>
      <c r="T103" s="1"/>
      <c r="AB103" s="15"/>
    </row>
    <row r="104" spans="1:28" ht="30" customHeight="1" x14ac:dyDescent="0.3">
      <c r="A104" s="15"/>
      <c r="B104" s="3" t="s">
        <v>3</v>
      </c>
      <c r="C104" s="4">
        <f>MIN(C90:C101)</f>
        <v>55.4</v>
      </c>
      <c r="D104" s="5">
        <f>MIN(D90:D101)</f>
        <v>42.9</v>
      </c>
      <c r="E104" s="6">
        <f>MIN(E90:E101)</f>
        <v>25.7</v>
      </c>
      <c r="F104" s="5">
        <f>MIN(F90:F101)</f>
        <v>11.5</v>
      </c>
      <c r="G104" s="8">
        <f>MIN(G90:G101)</f>
        <v>5.14</v>
      </c>
      <c r="H104" s="25"/>
      <c r="T104" s="1"/>
      <c r="AB104" s="15"/>
    </row>
    <row r="105" spans="1:28" ht="30" customHeight="1" x14ac:dyDescent="0.3">
      <c r="A105" s="15"/>
      <c r="B105" s="3" t="s">
        <v>4</v>
      </c>
      <c r="C105" s="4">
        <f>MAX(C90:C101)</f>
        <v>57.1</v>
      </c>
      <c r="D105" s="5">
        <f>MAX(D90:D101)</f>
        <v>44.6</v>
      </c>
      <c r="E105" s="6">
        <f>MAX(E90:E101)</f>
        <v>32.200000000000003</v>
      </c>
      <c r="F105" s="5">
        <f>MAX(F90:F101)</f>
        <v>14.1</v>
      </c>
      <c r="G105" s="8">
        <f>MAX(G90:G101)</f>
        <v>6.77</v>
      </c>
      <c r="H105" s="25"/>
      <c r="T105" s="1"/>
      <c r="AB105" s="15"/>
    </row>
    <row r="106" spans="1:28" ht="30" customHeight="1" x14ac:dyDescent="0.3">
      <c r="A106" s="15"/>
      <c r="B106" s="3" t="s">
        <v>5</v>
      </c>
      <c r="C106" s="4">
        <f>C105-C104</f>
        <v>1.7000000000000028</v>
      </c>
      <c r="D106" s="5">
        <f t="shared" ref="D106:G106" si="8">D105-D104</f>
        <v>1.7000000000000028</v>
      </c>
      <c r="E106" s="6">
        <f t="shared" si="8"/>
        <v>6.5000000000000036</v>
      </c>
      <c r="F106" s="5">
        <f t="shared" si="8"/>
        <v>2.5999999999999996</v>
      </c>
      <c r="G106" s="8">
        <f t="shared" si="8"/>
        <v>1.63</v>
      </c>
      <c r="H106" s="25"/>
      <c r="T106" s="1"/>
      <c r="AB106" s="15"/>
    </row>
    <row r="107" spans="1:28" x14ac:dyDescent="0.3">
      <c r="A107" s="15"/>
      <c r="B107" s="1"/>
      <c r="C107" s="1"/>
      <c r="D107" s="1"/>
      <c r="E107" s="1"/>
      <c r="F107" s="1"/>
      <c r="G107" s="1"/>
      <c r="H107" s="2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</sheetData>
  <mergeCells count="19">
    <mergeCell ref="B55:G55"/>
    <mergeCell ref="B67:G67"/>
    <mergeCell ref="B72:G72"/>
    <mergeCell ref="B84:G84"/>
    <mergeCell ref="B89:G89"/>
    <mergeCell ref="B102:G102"/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2023-11-03T08:42:24Z</dcterms:modified>
</cp:coreProperties>
</file>