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3" i="8" l="1"/>
  <c r="D62" i="8" l="1"/>
  <c r="D61" i="8" l="1"/>
  <c r="D60" i="8" l="1"/>
  <c r="D59" i="8" l="1"/>
  <c r="D58" i="8" l="1"/>
  <c r="D56" i="8" l="1"/>
  <c r="G71" i="8" l="1"/>
  <c r="E71" i="8"/>
  <c r="C71" i="8"/>
  <c r="C72" i="8" s="1"/>
  <c r="G70" i="8"/>
  <c r="E70" i="8"/>
  <c r="C70" i="8"/>
  <c r="G69" i="8"/>
  <c r="E69" i="8"/>
  <c r="C69" i="8"/>
  <c r="D57" i="8"/>
  <c r="D70" i="8" s="1"/>
  <c r="G72" i="8" l="1"/>
  <c r="E72" i="8"/>
  <c r="D69" i="8"/>
  <c r="D71" i="8"/>
  <c r="D72" i="8" s="1"/>
  <c r="F71" i="8"/>
  <c r="F46" i="8"/>
  <c r="D46" i="8"/>
  <c r="F70" i="8" l="1"/>
  <c r="F72" i="8" s="1"/>
  <c r="F69" i="8"/>
  <c r="F45" i="8"/>
  <c r="D45" i="8"/>
  <c r="F44" i="8" l="1"/>
  <c r="F43" i="8"/>
  <c r="D44" i="8"/>
  <c r="D43" i="8" l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<sst xmlns="http://schemas.openxmlformats.org/spreadsheetml/2006/main" count="88" uniqueCount="62">
  <si>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</si>
  <si>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</si>
  <si>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</si>
  <si>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</si>
  <si>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</si>
  <si>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</si>
  <si>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</si>
  <si>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</si>
  <si>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</si>
  <si>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</si>
  <si>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</si>
  <si>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</si>
  <si>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</si>
  <si>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</si>
  <si>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</si>
  <si>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</si>
  <si>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</si>
  <si>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</si>
  <si>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</si>
  <si>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</si>
  <si>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</si>
  <si>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</si>
  <si>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</si>
  <si>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</si>
  <si>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</si>
  <si>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</si>
  <si>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</si>
  <si>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</si>
  <si>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</si>
  <si>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</si>
  <si>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</si>
  <si>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</si>
  <si>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</si>
  <si>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</si>
  <si>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</si>
  <si>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</si>
  <si>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</si>
  <si>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</si>
  <si>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</si>
  <si>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</si>
  <si>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</si>
  <si>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</si>
  <si>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</si>
  <si>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</si>
  <si>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4. NIR analiza d.o.o. Zagreb</t>
  </si>
  <si>
    <t xml:space="preserve">LEVANTINKA/DOGRADE 2019 </t>
  </si>
  <si>
    <t>LEVANTINKA/DOGRADE 2021</t>
  </si>
  <si>
    <t>LEVANTINKA/KAŠTEL SUĆURAC 2020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</si>
  <si>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</si>
  <si>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</si>
  <si>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</si>
  <si>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</si>
  <si>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</si>
  <si>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</si>
  <si>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</si>
  <si>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</si>
  <si>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</si>
  <si>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</si>
  <si>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</si>
  <si>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</si>
  <si>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LEVANTINKA/GUSTIRNA 2023</t>
  </si>
  <si>
    <t>Grafikon 4. Srednja Dalmacja - Dograde, Gustirna i Kaštel Sućurac  LEVANTINKA 2019, 2020, 2021,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</si>
</sst>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17B-4EEE-871E-AEEBE32D60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17B-4EEE-871E-AEEBE32D60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7B4-411A-A36C-8DDB2A9759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422-4DB6-867C-CE374FCA4C1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422-4DB6-867C-CE374FCA4C1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25.9</c:v>
                </c:pt>
                <c:pt idx="1">
                  <c:v>28.4</c:v>
                </c:pt>
                <c:pt idx="2">
                  <c:v>30.3</c:v>
                </c:pt>
                <c:pt idx="3">
                  <c:v>31.9</c:v>
                </c:pt>
                <c:pt idx="4">
                  <c:v>32.700000000000003</c:v>
                </c:pt>
                <c:pt idx="5">
                  <c:v>33.1</c:v>
                </c:pt>
                <c:pt idx="6">
                  <c:v>33.4</c:v>
                </c:pt>
                <c:pt idx="7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276680055121846E-2"/>
                  <c:y val="-3.809188452400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4E-4574-A642-80C195CADC09}"/>
                </c:ext>
              </c:extLst>
            </c:dLbl>
            <c:dLbl>
              <c:idx val="1"/>
              <c:layout>
                <c:manualLayout>
                  <c:x val="-1.6184287576572729E-2"/>
                  <c:y val="-3.53486689660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4E-4574-A642-80C195CADC0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4E-4574-A642-80C195CADC0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4E-4574-A642-80C195CADC0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4E-4574-A642-80C195CADC0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4E-4574-A642-80C195CADC0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4E-4574-A642-80C195CADC0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4E-4574-A642-80C195CADC0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E-4574-A642-80C195CADC0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E-4574-A642-80C195CADC09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E-4574-A642-80C195CADC09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53</c:v>
                </c:pt>
                <c:pt idx="1">
                  <c:v>54.7</c:v>
                </c:pt>
                <c:pt idx="2">
                  <c:v>54.4</c:v>
                </c:pt>
                <c:pt idx="3">
                  <c:v>56.9</c:v>
                </c:pt>
                <c:pt idx="4">
                  <c:v>57.3</c:v>
                </c:pt>
                <c:pt idx="5">
                  <c:v>57.2</c:v>
                </c:pt>
                <c:pt idx="6">
                  <c:v>57.1</c:v>
                </c:pt>
                <c:pt idx="7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4E-4574-A642-80C195CADC0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4E-4574-A642-80C195CADC09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4E-4574-A642-80C195CADC0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4E-4574-A642-80C195CADC0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4E-4574-A642-80C195CADC0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4E-4574-A642-80C195CADC0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4E-4574-A642-80C195CADC0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4E-4574-A642-80C195CADC0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04E-4574-A642-80C195CADC0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4E-4574-A642-80C195CADC0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4E-4574-A642-80C195CADC09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4E-4574-A642-80C195CADC09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2.69</c:v>
                </c:pt>
                <c:pt idx="1">
                  <c:v>3.41</c:v>
                </c:pt>
                <c:pt idx="2">
                  <c:v>3.51</c:v>
                </c:pt>
                <c:pt idx="3">
                  <c:v>3.77</c:v>
                </c:pt>
                <c:pt idx="4">
                  <c:v>4.74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3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152401</xdr:colOff>
      <xdr:row>44</xdr:row>
      <xdr:rowOff>128955</xdr:rowOff>
    </xdr:from>
    <xdr:ext cx="1782026" cy="410308"/>
    <xdr:sp macro="" textlink="">
      <xdr:nvSpPr>
        <xdr:cNvPr id="3" name="TextBox 2"/>
        <xdr:cNvSpPr txBox="1"/>
      </xdr:nvSpPr>
      <xdr:spPr>
        <a:xfrm>
          <a:off x="13833232" y="16681940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45" zoomScale="65" zoomScaleNormal="65" workbookViewId="0">
      <selection activeCell="E60" sqref="E60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44</v>
      </c>
      <c r="C2" s="26"/>
      <c r="D2" s="26"/>
      <c r="E2" s="26"/>
      <c r="F2" s="26"/>
      <c r="G2" s="27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3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30"/>
      <c r="T54" s="1"/>
      <c r="AB54" s="12"/>
    </row>
    <row r="55" spans="1:28" ht="30" customHeight="1" x14ac:dyDescent="0.3">
      <c r="A55" s="12"/>
      <c r="B55" s="19" t="s">
        <v>60</v>
      </c>
      <c r="C55" s="20"/>
      <c r="D55" s="20"/>
      <c r="E55" s="20"/>
      <c r="F55" s="20"/>
      <c r="G55" s="21"/>
      <c r="H55" s="30"/>
      <c r="T55" s="1"/>
      <c r="AB55" s="12"/>
    </row>
    <row r="56" spans="1:28" ht="30.6" customHeight="1" x14ac:dyDescent="0.3">
      <c r="A56" s="12"/>
      <c r="B56" s="3" t="s">
        <v>48</v>
      </c>
      <c r="C56" s="4">
        <v>53</v>
      </c>
      <c r="D56" s="5">
        <f t="shared" ref="D56:D63" si="9">100-C56</f>
        <v>47</v>
      </c>
      <c r="E56" s="6">
        <v>25.9</v>
      </c>
      <c r="F56" s="5">
        <v>12.2</v>
      </c>
      <c r="G56" s="7">
        <v>2.69</v>
      </c>
      <c r="H56" s="30"/>
      <c r="T56" s="1"/>
      <c r="AB56" s="12"/>
    </row>
    <row r="57" spans="1:28" ht="30" customHeight="1" x14ac:dyDescent="0.3">
      <c r="A57" s="12"/>
      <c r="B57" s="3" t="s">
        <v>49</v>
      </c>
      <c r="C57" s="4">
        <v>54.7</v>
      </c>
      <c r="D57" s="5">
        <f t="shared" si="9"/>
        <v>45.3</v>
      </c>
      <c r="E57" s="6">
        <v>28.4</v>
      </c>
      <c r="F57" s="5">
        <v>12.9</v>
      </c>
      <c r="G57" s="7">
        <v>3.41</v>
      </c>
      <c r="H57" s="30"/>
      <c r="T57" s="1"/>
      <c r="AB57" s="12"/>
    </row>
    <row r="58" spans="1:28" ht="30" customHeight="1" x14ac:dyDescent="0.3">
      <c r="A58" s="12"/>
      <c r="B58" s="3" t="s">
        <v>50</v>
      </c>
      <c r="C58" s="4">
        <v>54.4</v>
      </c>
      <c r="D58" s="5">
        <f t="shared" si="9"/>
        <v>45.6</v>
      </c>
      <c r="E58" s="6">
        <v>30.3</v>
      </c>
      <c r="F58" s="5">
        <v>13.8</v>
      </c>
      <c r="G58" s="7">
        <v>3.51</v>
      </c>
      <c r="H58" s="30"/>
      <c r="T58" s="1"/>
      <c r="AB58" s="12"/>
    </row>
    <row r="59" spans="1:28" ht="30" customHeight="1" x14ac:dyDescent="0.3">
      <c r="A59" s="12"/>
      <c r="B59" s="3" t="s">
        <v>51</v>
      </c>
      <c r="C59" s="4">
        <v>56.9</v>
      </c>
      <c r="D59" s="5">
        <f t="shared" si="9"/>
        <v>43.1</v>
      </c>
      <c r="E59" s="6">
        <v>31.9</v>
      </c>
      <c r="F59" s="5">
        <v>13.8</v>
      </c>
      <c r="G59" s="7">
        <v>3.77</v>
      </c>
      <c r="H59" s="30"/>
      <c r="T59" s="1"/>
      <c r="AB59" s="12"/>
    </row>
    <row r="60" spans="1:28" ht="30" customHeight="1" x14ac:dyDescent="0.3">
      <c r="A60" s="12"/>
      <c r="B60" s="3" t="s">
        <v>52</v>
      </c>
      <c r="C60" s="4">
        <v>57.3</v>
      </c>
      <c r="D60" s="5">
        <f t="shared" si="9"/>
        <v>42.7</v>
      </c>
      <c r="E60" s="6">
        <v>32.700000000000003</v>
      </c>
      <c r="F60" s="5">
        <v>14</v>
      </c>
      <c r="G60" s="7">
        <v>4.74</v>
      </c>
      <c r="H60" s="30"/>
      <c r="T60" s="1"/>
      <c r="AB60" s="12"/>
    </row>
    <row r="61" spans="1:28" ht="30" customHeight="1" x14ac:dyDescent="0.3">
      <c r="A61" s="12"/>
      <c r="B61" s="3" t="s">
        <v>53</v>
      </c>
      <c r="C61" s="4">
        <v>57.2</v>
      </c>
      <c r="D61" s="5">
        <f t="shared" si="9"/>
        <v>42.8</v>
      </c>
      <c r="E61" s="6">
        <v>33.1</v>
      </c>
      <c r="F61" s="5">
        <v>14.2</v>
      </c>
      <c r="G61" s="7">
        <v>4.5999999999999996</v>
      </c>
      <c r="H61" s="30"/>
      <c r="T61" s="1"/>
      <c r="AB61" s="12"/>
    </row>
    <row r="62" spans="1:28" ht="30" customHeight="1" x14ac:dyDescent="0.3">
      <c r="A62" s="12"/>
      <c r="B62" s="3" t="s">
        <v>54</v>
      </c>
      <c r="C62" s="4">
        <v>57.1</v>
      </c>
      <c r="D62" s="5">
        <f t="shared" si="9"/>
        <v>42.9</v>
      </c>
      <c r="E62" s="6">
        <v>33.4</v>
      </c>
      <c r="F62" s="5">
        <v>14.3</v>
      </c>
      <c r="G62" s="7">
        <v>4.5999999999999996</v>
      </c>
      <c r="H62" s="30"/>
      <c r="T62" s="1"/>
      <c r="AB62" s="12"/>
    </row>
    <row r="63" spans="1:28" ht="30" customHeight="1" x14ac:dyDescent="0.3">
      <c r="A63" s="12"/>
      <c r="B63" s="3" t="s">
        <v>55</v>
      </c>
      <c r="C63" s="4">
        <v>57.6</v>
      </c>
      <c r="D63" s="5">
        <f t="shared" si="9"/>
        <v>42.4</v>
      </c>
      <c r="E63" s="6">
        <v>33.799999999999997</v>
      </c>
      <c r="F63" s="5">
        <v>14.3</v>
      </c>
      <c r="G63" s="7">
        <v>4.5599999999999996</v>
      </c>
      <c r="H63" s="30"/>
      <c r="T63" s="1"/>
      <c r="AB63" s="12"/>
    </row>
    <row r="64" spans="1:28" ht="30" customHeight="1" x14ac:dyDescent="0.3">
      <c r="A64" s="12"/>
      <c r="B64" s="3" t="s">
        <v>56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57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58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59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2"/>
      <c r="C68" s="23"/>
      <c r="D68" s="23"/>
      <c r="E68" s="23"/>
      <c r="F68" s="23"/>
      <c r="G68" s="24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56.025000000000006</v>
      </c>
      <c r="D69" s="5">
        <f>AVERAGE(D56:D67)</f>
        <v>43.974999999999994</v>
      </c>
      <c r="E69" s="6">
        <f>AVERAGE(E56:E67)</f>
        <v>31.1875</v>
      </c>
      <c r="F69" s="5">
        <f>AVERAGE(F56:F67)</f>
        <v>13.6875</v>
      </c>
      <c r="G69" s="8">
        <f>AVERAGE(G56:G67)</f>
        <v>3.9849999999999999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53</v>
      </c>
      <c r="D70" s="5">
        <f>MIN(D56:D67)</f>
        <v>42.4</v>
      </c>
      <c r="E70" s="6">
        <f>MIN(E56:E67)</f>
        <v>25.9</v>
      </c>
      <c r="F70" s="5">
        <f>MIN(F56:F67)</f>
        <v>12.2</v>
      </c>
      <c r="G70" s="8">
        <f>MIN(G56:G67)</f>
        <v>2.69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57.6</v>
      </c>
      <c r="D71" s="5">
        <f>MAX(D56:D67)</f>
        <v>47</v>
      </c>
      <c r="E71" s="6">
        <f>MAX(E56:E67)</f>
        <v>33.799999999999997</v>
      </c>
      <c r="F71" s="5">
        <f>MAX(F56:F67)</f>
        <v>14.3</v>
      </c>
      <c r="G71" s="8">
        <f>MAX(G56:G67)</f>
        <v>4.74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4.6000000000000014</v>
      </c>
      <c r="D72" s="5">
        <f t="shared" ref="D72:G72" si="10">D71-D70</f>
        <v>4.6000000000000014</v>
      </c>
      <c r="E72" s="6">
        <f t="shared" si="10"/>
        <v>7.8999999999999986</v>
      </c>
      <c r="F72" s="5">
        <f t="shared" si="10"/>
        <v>2.1000000000000014</v>
      </c>
      <c r="G72" s="8">
        <f t="shared" si="10"/>
        <v>2.0500000000000003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2023-11-03T08:44:35Z</dcterms:modified>
</cp:coreProperties>
</file>