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78" i="8" l="1"/>
  <c r="D77" i="8" l="1"/>
  <c r="D76" i="8" l="1"/>
  <c r="D75" i="8" l="1"/>
  <c r="D74" i="8" l="1"/>
  <c r="G87" i="8" l="1"/>
  <c r="F87" i="8"/>
  <c r="E87" i="8"/>
  <c r="C87" i="8"/>
  <c r="G86" i="8"/>
  <c r="F86" i="8"/>
  <c r="E86" i="8"/>
  <c r="C86" i="8"/>
  <c r="G85" i="8"/>
  <c r="F85" i="8"/>
  <c r="E85" i="8"/>
  <c r="C85" i="8"/>
  <c r="D73" i="8"/>
  <c r="D87" i="8" s="1"/>
  <c r="G88" i="8" l="1"/>
  <c r="E88" i="8"/>
  <c r="F88" i="8"/>
  <c r="C88" i="8"/>
  <c r="D85" i="8"/>
  <c r="D86" i="8"/>
  <c r="D88" i="8" s="1"/>
  <c r="D66" i="8"/>
  <c r="D65" i="8" l="1"/>
  <c r="D64" i="8" l="1"/>
  <c r="D63" i="8" l="1"/>
  <c r="D62" i="8" l="1"/>
  <c r="D61" i="8" l="1"/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<sst xmlns="http://schemas.openxmlformats.org/spreadsheetml/2006/main" count="103" uniqueCount="73">
  <si>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</si>
  <si>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</si>
  <si>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</si>
  <si>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</si>
  <si>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</si>
  <si>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</si>
  <si>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</si>
  <si>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</si>
  <si>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</si>
  <si>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</si>
  <si>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</si>
  <si>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Tablica 1. NIR analiza d.o.o. Zagreb</t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</si>
  <si>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</si>
  <si>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</si>
  <si>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</si>
  <si>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</si>
  <si>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</si>
  <si>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</si>
  <si>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</si>
  <si>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</si>
  <si>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</si>
  <si>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</si>
  <si>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</si>
  <si>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</si>
  <si>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</si>
  <si>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</si>
  <si>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</si>
  <si>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</si>
  <si>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</si>
  <si>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</si>
  <si>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</si>
  <si>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</si>
  <si>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</si>
  <si>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</si>
  <si>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</si>
  <si>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</si>
  <si>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</si>
  <si>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</si>
  <si>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</si>
  <si>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</si>
  <si>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</si>
  <si>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</si>
  <si>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</si>
  <si>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</si>
  <si>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</si>
  <si>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</si>
  <si>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</si>
  <si>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</si>
  <si>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</si>
  <si>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</si>
  <si>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</si>
  <si>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</si>
  <si>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</si>
  <si>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</si>
  <si>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</si>
  <si>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</si>
  <si>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</si>
  <si>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</si>
  <si>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</si>
  <si>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</si>
  <si>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1. ISTARSKA ŽUPANIJA, VODNJAN, BJELICA 2019, 2020, 2021, 2022,2023</t>
  </si>
  <si>
    <t>BJELICA/VODNJAN/ISTARSKA ŽUPANIJA - JUG 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</si>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</sst>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49F-49A1-B085-E4896D2B66C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49F-49A1-B085-E4896D2B66C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B9D-4F54-9416-EBDC31A1CF36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B9D-4F54-9416-EBDC31A1CF3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B9D-4F54-9416-EBDC31A1CF36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B9D-4F54-9416-EBDC31A1CF3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2F8-4431-BC0A-AFA41B2CF65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2F8-4431-BC0A-AFA41B2CF65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  <c:pt idx="5">
                  <c:v>40</c:v>
                </c:pt>
                <c:pt idx="6">
                  <c:v>41.3</c:v>
                </c:pt>
                <c:pt idx="7">
                  <c:v>41.2</c:v>
                </c:pt>
                <c:pt idx="8">
                  <c:v>41.9</c:v>
                </c:pt>
                <c:pt idx="9">
                  <c:v>41.5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  <c:pt idx="5">
                  <c:v>47.9</c:v>
                </c:pt>
                <c:pt idx="6">
                  <c:v>46.7</c:v>
                </c:pt>
                <c:pt idx="7">
                  <c:v>45.1</c:v>
                </c:pt>
                <c:pt idx="8">
                  <c:v>43.5</c:v>
                </c:pt>
                <c:pt idx="9">
                  <c:v>41.9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  <c:pt idx="5">
                  <c:v>3.61</c:v>
                </c:pt>
                <c:pt idx="6">
                  <c:v>4.16</c:v>
                </c:pt>
                <c:pt idx="7">
                  <c:v>4.0599999999999996</c:v>
                </c:pt>
                <c:pt idx="8">
                  <c:v>3.84</c:v>
                </c:pt>
                <c:pt idx="9">
                  <c:v>3.71</c:v>
                </c:pt>
                <c:pt idx="10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ZBIRNA!$E$73:$E$83</c:f>
              <c:numCache>
                <c:formatCode>0.0</c:formatCode>
                <c:ptCount val="11"/>
                <c:pt idx="0">
                  <c:v>33.6</c:v>
                </c:pt>
                <c:pt idx="1">
                  <c:v>34.700000000000003</c:v>
                </c:pt>
                <c:pt idx="2">
                  <c:v>35.4</c:v>
                </c:pt>
                <c:pt idx="3">
                  <c:v>38.5</c:v>
                </c:pt>
                <c:pt idx="4">
                  <c:v>40.299999999999997</c:v>
                </c:pt>
                <c:pt idx="5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84-4EC9-A235-36A895A40ED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84-4EC9-A235-36A895A40EDF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84-4EC9-A235-36A895A40EDF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84-4EC9-A235-36A895A40EDF}"/>
                </c:ext>
              </c:extLst>
            </c:dLbl>
            <c:dLbl>
              <c:idx val="4"/>
              <c:layout>
                <c:manualLayout>
                  <c:x val="-1.4455360220032928E-2"/>
                  <c:y val="-3.490200492805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84-4EC9-A235-36A895A40ED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84-4EC9-A235-36A895A40ED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4-4EC9-A235-36A895A40ED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4-4EC9-A235-36A895A40ED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4-4EC9-A235-36A895A40ED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4-4EC9-A235-36A895A40ED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4-4EC9-A235-36A895A40ED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ZBIRNA!$C$73:$C$83</c:f>
              <c:numCache>
                <c:formatCode>0.0</c:formatCode>
                <c:ptCount val="11"/>
                <c:pt idx="0">
                  <c:v>47.9</c:v>
                </c:pt>
                <c:pt idx="1">
                  <c:v>45.8</c:v>
                </c:pt>
                <c:pt idx="2">
                  <c:v>45</c:v>
                </c:pt>
                <c:pt idx="3">
                  <c:v>42.7</c:v>
                </c:pt>
                <c:pt idx="4">
                  <c:v>40.5</c:v>
                </c:pt>
                <c:pt idx="5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84-4EC9-A235-36A895A40ED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84-4EC9-A235-36A895A40ED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84-4EC9-A235-36A895A40ED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D84-4EC9-A235-36A895A40ED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84-4EC9-A235-36A895A40ED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D84-4EC9-A235-36A895A40ED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D84-4EC9-A235-36A895A40ED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84-4EC9-A235-36A895A40ED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4-4EC9-A235-36A895A40ED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84-4EC9-A235-36A895A40ED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4-4EC9-A235-36A895A40ED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84-4EC9-A235-36A895A40ED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ZBIRNA!$G$73:$G$83</c:f>
              <c:numCache>
                <c:formatCode>0.00</c:formatCode>
                <c:ptCount val="11"/>
                <c:pt idx="0">
                  <c:v>2.76</c:v>
                </c:pt>
                <c:pt idx="1">
                  <c:v>2.86</c:v>
                </c:pt>
                <c:pt idx="2">
                  <c:v>2.7</c:v>
                </c:pt>
                <c:pt idx="3">
                  <c:v>3.09</c:v>
                </c:pt>
                <c:pt idx="4">
                  <c:v>2.68</c:v>
                </c:pt>
                <c:pt idx="5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50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11723</xdr:colOff>
      <xdr:row>71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11723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0.47777</cdr:x>
      <cdr:y>0.58943</cdr:y>
    </cdr:from>
    <cdr:to>
      <cdr:x>0.57816</cdr:x>
      <cdr:y>0.64253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0811" y="3696790"/>
          <a:ext cx="1489930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topLeftCell="A67" zoomScale="65" zoomScaleNormal="65" workbookViewId="0">
      <selection activeCell="F75" sqref="F75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3">
      <c r="A2" s="14"/>
      <c r="B2" s="27" t="s">
        <v>11</v>
      </c>
      <c r="C2" s="28"/>
      <c r="D2" s="28"/>
      <c r="E2" s="28"/>
      <c r="F2" s="28"/>
      <c r="G2" s="29"/>
      <c r="H2" s="12"/>
      <c r="I2" s="15" t="s">
        <v>60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5">
      <c r="A3" s="14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3">
      <c r="A4" s="14"/>
      <c r="B4" s="21" t="s">
        <v>52</v>
      </c>
      <c r="C4" s="22"/>
      <c r="D4" s="22"/>
      <c r="E4" s="22"/>
      <c r="F4" s="22"/>
      <c r="G4" s="23"/>
      <c r="H4" s="12"/>
      <c r="T4" s="1"/>
      <c r="AB4" s="11"/>
    </row>
    <row r="5" spans="1:34" ht="30.6" customHeight="1" x14ac:dyDescent="0.3">
      <c r="A5" s="14"/>
      <c r="B5" s="3" t="s">
        <v>23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3">
      <c r="A6" s="14"/>
      <c r="B6" s="3" t="s">
        <v>24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3">
      <c r="A7" s="14"/>
      <c r="B7" s="3" t="s">
        <v>25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3">
      <c r="A8" s="14"/>
      <c r="B8" s="3" t="s">
        <v>26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3">
      <c r="A9" s="14"/>
      <c r="B9" s="3" t="s">
        <v>27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3">
      <c r="A10" s="14"/>
      <c r="B10" s="3" t="s">
        <v>28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3">
      <c r="A11" s="14"/>
      <c r="B11" s="3" t="s">
        <v>29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3">
      <c r="A12" s="14"/>
      <c r="B12" s="3" t="s">
        <v>30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3">
      <c r="A13" s="14"/>
      <c r="B13" s="3" t="s">
        <v>31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3">
      <c r="A14" s="14"/>
      <c r="B14" s="3" t="s">
        <v>32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3">
      <c r="A15" s="14"/>
      <c r="B15" s="3" t="s">
        <v>33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3">
      <c r="A16" s="14"/>
      <c r="B16" s="24"/>
      <c r="C16" s="25"/>
      <c r="D16" s="25"/>
      <c r="E16" s="25"/>
      <c r="F16" s="25"/>
      <c r="G16" s="26"/>
      <c r="H16" s="12"/>
      <c r="T16" s="1"/>
      <c r="AB16" s="11"/>
    </row>
    <row r="17" spans="1:28" ht="30" customHeight="1" x14ac:dyDescent="0.3">
      <c r="A17" s="14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3">
      <c r="A18" s="14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3">
      <c r="A19" s="14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3">
      <c r="A20" s="14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3">
      <c r="A21" s="14"/>
      <c r="B21" s="21" t="s">
        <v>51</v>
      </c>
      <c r="C21" s="22"/>
      <c r="D21" s="22"/>
      <c r="E21" s="22"/>
      <c r="F21" s="22"/>
      <c r="G21" s="23"/>
      <c r="H21" s="12"/>
      <c r="T21" s="1"/>
      <c r="AB21" s="11"/>
    </row>
    <row r="22" spans="1:28" ht="30.6" customHeight="1" x14ac:dyDescent="0.3">
      <c r="A22" s="14"/>
      <c r="B22" s="3" t="s">
        <v>12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3">
      <c r="A23" s="14"/>
      <c r="B23" s="3" t="s">
        <v>13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3">
      <c r="A24" s="14"/>
      <c r="B24" s="3" t="s">
        <v>14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3">
      <c r="A25" s="14"/>
      <c r="B25" s="3" t="s">
        <v>15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3">
      <c r="A26" s="14"/>
      <c r="B26" s="3" t="s">
        <v>16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3">
      <c r="A27" s="14"/>
      <c r="B27" s="3" t="s">
        <v>17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3">
      <c r="A28" s="14"/>
      <c r="B28" s="3" t="s">
        <v>18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3">
      <c r="A29" s="14"/>
      <c r="B29" s="3" t="s">
        <v>19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3">
      <c r="A30" s="14"/>
      <c r="B30" s="3" t="s">
        <v>20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3">
      <c r="A31" s="14"/>
      <c r="B31" s="3" t="s">
        <v>21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3">
      <c r="A32" s="14"/>
      <c r="B32" s="3" t="s">
        <v>22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3">
      <c r="A33" s="14"/>
      <c r="B33" s="24"/>
      <c r="C33" s="25"/>
      <c r="D33" s="25"/>
      <c r="E33" s="25"/>
      <c r="F33" s="25"/>
      <c r="G33" s="26"/>
      <c r="H33" s="12"/>
      <c r="T33" s="1"/>
      <c r="AB33" s="11"/>
    </row>
    <row r="34" spans="1:28" ht="30" customHeight="1" x14ac:dyDescent="0.3">
      <c r="A34" s="14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3">
      <c r="A35" s="14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3">
      <c r="A36" s="14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3">
      <c r="A37" s="14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3">
      <c r="A38" s="14"/>
      <c r="B38" s="21" t="s">
        <v>50</v>
      </c>
      <c r="C38" s="22"/>
      <c r="D38" s="22"/>
      <c r="E38" s="22"/>
      <c r="F38" s="22"/>
      <c r="G38" s="23"/>
      <c r="H38" s="12"/>
      <c r="T38" s="1"/>
      <c r="AB38" s="11"/>
    </row>
    <row r="39" spans="1:28" ht="30.6" customHeight="1" x14ac:dyDescent="0.3">
      <c r="A39" s="14"/>
      <c r="B39" s="3" t="s">
        <v>34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3">
      <c r="A40" s="14"/>
      <c r="B40" s="3" t="s">
        <v>35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3">
      <c r="A41" s="14"/>
      <c r="B41" s="3" t="s">
        <v>36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3">
      <c r="A42" s="14"/>
      <c r="B42" s="3" t="s">
        <v>37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3">
      <c r="A43" s="14"/>
      <c r="B43" s="3" t="s">
        <v>38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3">
      <c r="A44" s="14"/>
      <c r="B44" s="3" t="s">
        <v>39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3">
      <c r="A45" s="14"/>
      <c r="B45" s="3" t="s">
        <v>40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3">
      <c r="A46" s="14"/>
      <c r="B46" s="3" t="s">
        <v>41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3">
      <c r="A47" s="14"/>
      <c r="B47" s="3" t="s">
        <v>42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3">
      <c r="A48" s="14"/>
      <c r="B48" s="3" t="s">
        <v>43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3">
      <c r="A49" s="14"/>
      <c r="B49" s="3" t="s">
        <v>44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3">
      <c r="A50" s="14"/>
      <c r="B50" s="24"/>
      <c r="C50" s="25"/>
      <c r="D50" s="25"/>
      <c r="E50" s="25"/>
      <c r="F50" s="25"/>
      <c r="G50" s="26"/>
      <c r="H50" s="12"/>
      <c r="T50" s="1"/>
      <c r="AB50" s="11"/>
    </row>
    <row r="51" spans="1:28" ht="30" customHeight="1" x14ac:dyDescent="0.3">
      <c r="A51" s="14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3">
      <c r="A52" s="14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3">
      <c r="A53" s="14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3">
      <c r="A54" s="14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3">
      <c r="A55" s="14"/>
      <c r="B55" s="21" t="s">
        <v>49</v>
      </c>
      <c r="C55" s="22"/>
      <c r="D55" s="22"/>
      <c r="E55" s="22"/>
      <c r="F55" s="22"/>
      <c r="G55" s="23"/>
      <c r="H55" s="12"/>
      <c r="T55" s="1"/>
      <c r="AB55" s="11"/>
    </row>
    <row r="56" spans="1:28" ht="30.6" customHeight="1" x14ac:dyDescent="0.3">
      <c r="A56" s="14"/>
      <c r="B56" s="3" t="s">
        <v>45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3">
      <c r="A57" s="14"/>
      <c r="B57" s="3" t="s">
        <v>46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3">
      <c r="A58" s="14"/>
      <c r="B58" s="3" t="s">
        <v>47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3">
      <c r="A59" s="14"/>
      <c r="B59" s="3" t="s">
        <v>48</v>
      </c>
      <c r="C59" s="4">
        <v>47.4</v>
      </c>
      <c r="D59" s="5">
        <f t="shared" ref="D59:D66" si="10"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3">
      <c r="A60" s="14"/>
      <c r="B60" s="3" t="s">
        <v>53</v>
      </c>
      <c r="C60" s="4">
        <v>47.7</v>
      </c>
      <c r="D60" s="5">
        <f t="shared" si="10"/>
        <v>52.3</v>
      </c>
      <c r="E60" s="6">
        <v>38.5</v>
      </c>
      <c r="F60" s="5">
        <v>20.100000000000001</v>
      </c>
      <c r="G60" s="7">
        <v>3.37</v>
      </c>
      <c r="H60" s="12"/>
      <c r="T60" s="1"/>
      <c r="AB60" s="11"/>
    </row>
    <row r="61" spans="1:28" ht="30" customHeight="1" x14ac:dyDescent="0.3">
      <c r="A61" s="14"/>
      <c r="B61" s="3" t="s">
        <v>54</v>
      </c>
      <c r="C61" s="4">
        <v>47.9</v>
      </c>
      <c r="D61" s="5">
        <f t="shared" si="10"/>
        <v>52.1</v>
      </c>
      <c r="E61" s="6">
        <v>40</v>
      </c>
      <c r="F61" s="5">
        <v>20.9</v>
      </c>
      <c r="G61" s="7">
        <v>3.61</v>
      </c>
      <c r="H61" s="12"/>
      <c r="T61" s="1"/>
      <c r="AB61" s="11"/>
    </row>
    <row r="62" spans="1:28" ht="30" customHeight="1" x14ac:dyDescent="0.3">
      <c r="A62" s="14"/>
      <c r="B62" s="3" t="s">
        <v>55</v>
      </c>
      <c r="C62" s="4">
        <v>46.7</v>
      </c>
      <c r="D62" s="5">
        <f t="shared" si="10"/>
        <v>53.3</v>
      </c>
      <c r="E62" s="6">
        <v>41.3</v>
      </c>
      <c r="F62" s="5">
        <v>22</v>
      </c>
      <c r="G62" s="7">
        <v>4.16</v>
      </c>
      <c r="H62" s="12"/>
      <c r="T62" s="1"/>
      <c r="AB62" s="11"/>
    </row>
    <row r="63" spans="1:28" ht="30" customHeight="1" x14ac:dyDescent="0.3">
      <c r="A63" s="14"/>
      <c r="B63" s="3" t="s">
        <v>56</v>
      </c>
      <c r="C63" s="4">
        <v>45.1</v>
      </c>
      <c r="D63" s="5">
        <f t="shared" si="10"/>
        <v>54.9</v>
      </c>
      <c r="E63" s="6">
        <v>41.2</v>
      </c>
      <c r="F63" s="5">
        <v>22.6</v>
      </c>
      <c r="G63" s="7">
        <v>4.0599999999999996</v>
      </c>
      <c r="H63" s="12"/>
      <c r="T63" s="1"/>
      <c r="AB63" s="11"/>
    </row>
    <row r="64" spans="1:28" ht="30" customHeight="1" x14ac:dyDescent="0.3">
      <c r="A64" s="14"/>
      <c r="B64" s="3" t="s">
        <v>57</v>
      </c>
      <c r="C64" s="4">
        <v>43.5</v>
      </c>
      <c r="D64" s="5">
        <f t="shared" si="10"/>
        <v>56.5</v>
      </c>
      <c r="E64" s="6">
        <v>41.9</v>
      </c>
      <c r="F64" s="5">
        <v>23.7</v>
      </c>
      <c r="G64" s="7">
        <v>3.84</v>
      </c>
      <c r="H64" s="12"/>
      <c r="T64" s="1"/>
      <c r="AB64" s="11"/>
    </row>
    <row r="65" spans="1:28" ht="30" customHeight="1" x14ac:dyDescent="0.3">
      <c r="A65" s="14"/>
      <c r="B65" s="3" t="s">
        <v>58</v>
      </c>
      <c r="C65" s="4">
        <v>41.9</v>
      </c>
      <c r="D65" s="5">
        <f t="shared" si="10"/>
        <v>58.1</v>
      </c>
      <c r="E65" s="6">
        <v>41.5</v>
      </c>
      <c r="F65" s="5">
        <v>24.1</v>
      </c>
      <c r="G65" s="7">
        <v>3.71</v>
      </c>
      <c r="H65" s="12"/>
      <c r="T65" s="1"/>
      <c r="AB65" s="11"/>
    </row>
    <row r="66" spans="1:28" ht="30" customHeight="1" x14ac:dyDescent="0.3">
      <c r="A66" s="14"/>
      <c r="B66" s="3" t="s">
        <v>59</v>
      </c>
      <c r="C66" s="4">
        <v>40.1</v>
      </c>
      <c r="D66" s="5">
        <f t="shared" si="10"/>
        <v>59.9</v>
      </c>
      <c r="E66" s="6">
        <v>40.799999999999997</v>
      </c>
      <c r="F66" s="5">
        <v>24.4</v>
      </c>
      <c r="G66" s="7">
        <v>3.41</v>
      </c>
      <c r="H66" s="12"/>
      <c r="T66" s="1"/>
      <c r="AB66" s="11"/>
    </row>
    <row r="67" spans="1:28" ht="6" customHeight="1" x14ac:dyDescent="0.3">
      <c r="A67" s="14"/>
      <c r="B67" s="24"/>
      <c r="C67" s="25"/>
      <c r="D67" s="25"/>
      <c r="E67" s="25"/>
      <c r="F67" s="25"/>
      <c r="G67" s="26"/>
      <c r="H67" s="12"/>
      <c r="T67" s="1"/>
      <c r="AB67" s="11"/>
    </row>
    <row r="68" spans="1:28" ht="30" customHeight="1" x14ac:dyDescent="0.3">
      <c r="A68" s="14"/>
      <c r="B68" s="3" t="s">
        <v>2</v>
      </c>
      <c r="C68" s="4">
        <f>AVERAGE(C56:C66)</f>
        <v>44.972727272727269</v>
      </c>
      <c r="D68" s="5">
        <f>AVERAGE(D56:D66)</f>
        <v>55.027272727272724</v>
      </c>
      <c r="E68" s="6">
        <f>AVERAGE(E56:E66)</f>
        <v>39.554545454545455</v>
      </c>
      <c r="F68" s="5">
        <f>AVERAGE(F56:F66)</f>
        <v>21.763636363636365</v>
      </c>
      <c r="G68" s="8">
        <f>AVERAGE(G56:G66)</f>
        <v>3.5154545454545456</v>
      </c>
      <c r="H68" s="12"/>
      <c r="T68" s="1"/>
      <c r="AB68" s="11"/>
    </row>
    <row r="69" spans="1:28" ht="30" customHeight="1" x14ac:dyDescent="0.3">
      <c r="A69" s="14"/>
      <c r="B69" s="3" t="s">
        <v>3</v>
      </c>
      <c r="C69" s="4">
        <f>MIN(C56:C66)</f>
        <v>40.1</v>
      </c>
      <c r="D69" s="5">
        <f>MIN(D56:D66)</f>
        <v>52.1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3">
      <c r="A70" s="14"/>
      <c r="B70" s="3" t="s">
        <v>4</v>
      </c>
      <c r="C70" s="4">
        <f>MAX(C56:C66)</f>
        <v>47.9</v>
      </c>
      <c r="D70" s="5">
        <f>MAX(D56:D66)</f>
        <v>59.9</v>
      </c>
      <c r="E70" s="6">
        <f>MAX(E56:E66)</f>
        <v>41.9</v>
      </c>
      <c r="F70" s="5">
        <f>MAX(F56:F66)</f>
        <v>24.4</v>
      </c>
      <c r="G70" s="8">
        <f>MAX(G56:G66)</f>
        <v>4.16</v>
      </c>
      <c r="H70" s="12"/>
      <c r="T70" s="1"/>
      <c r="AB70" s="11"/>
    </row>
    <row r="71" spans="1:28" ht="30" customHeight="1" x14ac:dyDescent="0.3">
      <c r="A71" s="14"/>
      <c r="B71" s="3" t="s">
        <v>5</v>
      </c>
      <c r="C71" s="4">
        <f>C70-C69</f>
        <v>7.7999999999999972</v>
      </c>
      <c r="D71" s="5">
        <f t="shared" ref="D71:G71" si="11">D70-D69</f>
        <v>7.7999999999999972</v>
      </c>
      <c r="E71" s="6">
        <f t="shared" si="11"/>
        <v>5.6000000000000014</v>
      </c>
      <c r="F71" s="5">
        <f t="shared" si="11"/>
        <v>4.2999999999999972</v>
      </c>
      <c r="G71" s="8">
        <f t="shared" si="11"/>
        <v>1.4500000000000002</v>
      </c>
      <c r="H71" s="12"/>
      <c r="T71" s="1"/>
      <c r="AB71" s="11"/>
    </row>
    <row r="72" spans="1:28" ht="30" customHeight="1" x14ac:dyDescent="0.3">
      <c r="A72" s="14"/>
      <c r="B72" s="21" t="s">
        <v>61</v>
      </c>
      <c r="C72" s="22"/>
      <c r="D72" s="22"/>
      <c r="E72" s="22"/>
      <c r="F72" s="22"/>
      <c r="G72" s="23"/>
      <c r="H72" s="12"/>
      <c r="T72" s="1"/>
      <c r="AB72" s="13"/>
    </row>
    <row r="73" spans="1:28" ht="30.6" customHeight="1" x14ac:dyDescent="0.3">
      <c r="A73" s="14"/>
      <c r="B73" s="3" t="s">
        <v>62</v>
      </c>
      <c r="C73" s="4">
        <v>47.9</v>
      </c>
      <c r="D73" s="5">
        <f t="shared" ref="D73:D78" si="12">100-C73</f>
        <v>52.1</v>
      </c>
      <c r="E73" s="6">
        <v>33.6</v>
      </c>
      <c r="F73" s="5">
        <v>17.5</v>
      </c>
      <c r="G73" s="7">
        <v>2.76</v>
      </c>
      <c r="H73" s="12"/>
      <c r="T73" s="1"/>
      <c r="AB73" s="13"/>
    </row>
    <row r="74" spans="1:28" ht="30" customHeight="1" x14ac:dyDescent="0.3">
      <c r="A74" s="14"/>
      <c r="B74" s="3" t="s">
        <v>63</v>
      </c>
      <c r="C74" s="4">
        <v>45.8</v>
      </c>
      <c r="D74" s="5">
        <f t="shared" si="12"/>
        <v>54.2</v>
      </c>
      <c r="E74" s="6">
        <v>34.700000000000003</v>
      </c>
      <c r="F74" s="5">
        <v>18.8</v>
      </c>
      <c r="G74" s="7">
        <v>2.86</v>
      </c>
      <c r="H74" s="12"/>
      <c r="T74" s="1"/>
      <c r="AB74" s="13"/>
    </row>
    <row r="75" spans="1:28" ht="30" customHeight="1" x14ac:dyDescent="0.3">
      <c r="A75" s="14"/>
      <c r="B75" s="3" t="s">
        <v>64</v>
      </c>
      <c r="C75" s="4">
        <v>45</v>
      </c>
      <c r="D75" s="5">
        <f t="shared" si="12"/>
        <v>55</v>
      </c>
      <c r="E75" s="6">
        <v>35.4</v>
      </c>
      <c r="F75" s="5">
        <v>19.399999999999999</v>
      </c>
      <c r="G75" s="7">
        <v>2.7</v>
      </c>
      <c r="H75" s="12"/>
      <c r="T75" s="1"/>
      <c r="AB75" s="13"/>
    </row>
    <row r="76" spans="1:28" ht="30" customHeight="1" x14ac:dyDescent="0.3">
      <c r="A76" s="14"/>
      <c r="B76" s="3" t="s">
        <v>65</v>
      </c>
      <c r="C76" s="4">
        <v>42.7</v>
      </c>
      <c r="D76" s="5">
        <f t="shared" si="12"/>
        <v>57.3</v>
      </c>
      <c r="E76" s="6">
        <v>38.5</v>
      </c>
      <c r="F76" s="5">
        <v>22.1</v>
      </c>
      <c r="G76" s="7">
        <v>3.09</v>
      </c>
      <c r="H76" s="12"/>
      <c r="T76" s="1"/>
      <c r="AB76" s="13"/>
    </row>
    <row r="77" spans="1:28" ht="30" customHeight="1" x14ac:dyDescent="0.3">
      <c r="A77" s="14"/>
      <c r="B77" s="3" t="s">
        <v>66</v>
      </c>
      <c r="C77" s="4">
        <v>40.5</v>
      </c>
      <c r="D77" s="5">
        <f t="shared" si="12"/>
        <v>59.5</v>
      </c>
      <c r="E77" s="6">
        <v>40.299999999999997</v>
      </c>
      <c r="F77" s="5">
        <v>24</v>
      </c>
      <c r="G77" s="7">
        <v>2.68</v>
      </c>
      <c r="H77" s="12"/>
      <c r="T77" s="1"/>
      <c r="AB77" s="13"/>
    </row>
    <row r="78" spans="1:28" ht="30" customHeight="1" x14ac:dyDescent="0.3">
      <c r="A78" s="14"/>
      <c r="B78" s="3" t="s">
        <v>67</v>
      </c>
      <c r="C78" s="4">
        <v>40.700000000000003</v>
      </c>
      <c r="D78" s="5">
        <f t="shared" si="12"/>
        <v>59.3</v>
      </c>
      <c r="E78" s="6">
        <v>40.200000000000003</v>
      </c>
      <c r="F78" s="5">
        <v>23.9</v>
      </c>
      <c r="G78" s="7">
        <v>2.81</v>
      </c>
      <c r="H78" s="12"/>
      <c r="T78" s="1"/>
      <c r="AB78" s="13"/>
    </row>
    <row r="79" spans="1:28" ht="30" customHeight="1" x14ac:dyDescent="0.3">
      <c r="A79" s="14"/>
      <c r="B79" s="3" t="s">
        <v>68</v>
      </c>
      <c r="C79" s="4"/>
      <c r="D79" s="5"/>
      <c r="E79" s="6"/>
      <c r="F79" s="5"/>
      <c r="G79" s="7"/>
      <c r="H79" s="12"/>
      <c r="T79" s="1"/>
      <c r="AB79" s="13"/>
    </row>
    <row r="80" spans="1:28" ht="30" customHeight="1" x14ac:dyDescent="0.3">
      <c r="A80" s="14"/>
      <c r="B80" s="3" t="s">
        <v>69</v>
      </c>
      <c r="C80" s="4"/>
      <c r="D80" s="5"/>
      <c r="E80" s="6"/>
      <c r="F80" s="5"/>
      <c r="G80" s="7"/>
      <c r="H80" s="12"/>
      <c r="T80" s="1"/>
      <c r="AB80" s="13"/>
    </row>
    <row r="81" spans="1:28" ht="30" customHeight="1" x14ac:dyDescent="0.3">
      <c r="A81" s="14"/>
      <c r="B81" s="3" t="s">
        <v>70</v>
      </c>
      <c r="C81" s="4"/>
      <c r="D81" s="5"/>
      <c r="E81" s="6"/>
      <c r="F81" s="5"/>
      <c r="G81" s="7"/>
      <c r="H81" s="12"/>
      <c r="T81" s="1"/>
      <c r="AB81" s="13"/>
    </row>
    <row r="82" spans="1:28" ht="30" customHeight="1" x14ac:dyDescent="0.3">
      <c r="A82" s="14"/>
      <c r="B82" s="3" t="s">
        <v>71</v>
      </c>
      <c r="C82" s="4"/>
      <c r="D82" s="5"/>
      <c r="E82" s="6"/>
      <c r="F82" s="5"/>
      <c r="G82" s="7"/>
      <c r="H82" s="12"/>
      <c r="T82" s="1"/>
      <c r="AB82" s="13"/>
    </row>
    <row r="83" spans="1:28" ht="30" customHeight="1" x14ac:dyDescent="0.3">
      <c r="A83" s="14"/>
      <c r="B83" s="3" t="s">
        <v>72</v>
      </c>
      <c r="C83" s="4"/>
      <c r="D83" s="5"/>
      <c r="E83" s="6"/>
      <c r="F83" s="5"/>
      <c r="G83" s="7"/>
      <c r="H83" s="12"/>
      <c r="T83" s="1"/>
      <c r="AB83" s="13"/>
    </row>
    <row r="84" spans="1:28" ht="6" customHeight="1" x14ac:dyDescent="0.3">
      <c r="A84" s="14"/>
      <c r="B84" s="24"/>
      <c r="C84" s="25"/>
      <c r="D84" s="25"/>
      <c r="E84" s="25"/>
      <c r="F84" s="25"/>
      <c r="G84" s="26"/>
      <c r="H84" s="12"/>
      <c r="T84" s="1"/>
      <c r="AB84" s="13"/>
    </row>
    <row r="85" spans="1:28" ht="30" customHeight="1" x14ac:dyDescent="0.3">
      <c r="A85" s="14"/>
      <c r="B85" s="3" t="s">
        <v>2</v>
      </c>
      <c r="C85" s="4">
        <f>AVERAGE(C73:C83)</f>
        <v>43.766666666666659</v>
      </c>
      <c r="D85" s="5">
        <f>AVERAGE(D73:D83)</f>
        <v>56.233333333333341</v>
      </c>
      <c r="E85" s="6">
        <f>AVERAGE(E73:E83)</f>
        <v>37.116666666666667</v>
      </c>
      <c r="F85" s="5">
        <f>AVERAGE(F73:F83)</f>
        <v>20.95</v>
      </c>
      <c r="G85" s="8">
        <f>AVERAGE(G73:G83)</f>
        <v>2.8166666666666664</v>
      </c>
      <c r="H85" s="12"/>
      <c r="T85" s="1"/>
      <c r="AB85" s="13"/>
    </row>
    <row r="86" spans="1:28" ht="30" customHeight="1" x14ac:dyDescent="0.3">
      <c r="A86" s="14"/>
      <c r="B86" s="3" t="s">
        <v>3</v>
      </c>
      <c r="C86" s="4">
        <f>MIN(C73:C83)</f>
        <v>40.5</v>
      </c>
      <c r="D86" s="5">
        <f>MIN(D73:D83)</f>
        <v>52.1</v>
      </c>
      <c r="E86" s="6">
        <f>MIN(E73:E83)</f>
        <v>33.6</v>
      </c>
      <c r="F86" s="5">
        <f>MIN(F73:F83)</f>
        <v>17.5</v>
      </c>
      <c r="G86" s="8">
        <f>MIN(G73:G83)</f>
        <v>2.68</v>
      </c>
      <c r="H86" s="12"/>
      <c r="T86" s="1"/>
      <c r="AB86" s="13"/>
    </row>
    <row r="87" spans="1:28" ht="30" customHeight="1" x14ac:dyDescent="0.3">
      <c r="A87" s="14"/>
      <c r="B87" s="3" t="s">
        <v>4</v>
      </c>
      <c r="C87" s="4">
        <f>MAX(C73:C83)</f>
        <v>47.9</v>
      </c>
      <c r="D87" s="5">
        <f>MAX(D73:D83)</f>
        <v>59.5</v>
      </c>
      <c r="E87" s="6">
        <f>MAX(E73:E83)</f>
        <v>40.299999999999997</v>
      </c>
      <c r="F87" s="5">
        <f>MAX(F73:F83)</f>
        <v>24</v>
      </c>
      <c r="G87" s="8">
        <f>MAX(G73:G83)</f>
        <v>3.09</v>
      </c>
      <c r="H87" s="12"/>
      <c r="T87" s="1"/>
      <c r="AB87" s="13"/>
    </row>
    <row r="88" spans="1:28" ht="30" customHeight="1" x14ac:dyDescent="0.3">
      <c r="A88" s="14"/>
      <c r="B88" s="3" t="s">
        <v>5</v>
      </c>
      <c r="C88" s="4">
        <f>C87-C86</f>
        <v>7.3999999999999986</v>
      </c>
      <c r="D88" s="5">
        <f t="shared" ref="D88:G88" si="13">D87-D86</f>
        <v>7.3999999999999986</v>
      </c>
      <c r="E88" s="6">
        <f t="shared" si="13"/>
        <v>6.6999999999999957</v>
      </c>
      <c r="F88" s="5">
        <f t="shared" si="13"/>
        <v>6.5</v>
      </c>
      <c r="G88" s="8">
        <f t="shared" si="13"/>
        <v>0.4099999999999997</v>
      </c>
      <c r="H88" s="12"/>
      <c r="T88" s="1"/>
      <c r="AB88" s="13"/>
    </row>
    <row r="89" spans="1:28" ht="30.6" customHeight="1" x14ac:dyDescent="0.3">
      <c r="A89" s="14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3">
      <c r="A90" s="14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3">
      <c r="A91" s="14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3">
      <c r="A92" s="14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3">
      <c r="A93" s="14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3">
      <c r="A94" s="14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3">
      <c r="A95" s="14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3">
      <c r="A96" s="14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3">
      <c r="A97" s="14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3">
      <c r="A98" s="14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3">
      <c r="A99" s="14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3">
      <c r="A100" s="14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3">
      <c r="A101" s="14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3">
      <c r="A102" s="14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3">
      <c r="A103" s="14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3">
      <c r="A104" s="14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" customHeight="1" x14ac:dyDescent="0.3">
      <c r="A105" s="14"/>
      <c r="B105" s="1"/>
      <c r="C105" s="1"/>
      <c r="D105" s="1"/>
      <c r="E105" s="1"/>
      <c r="F105" s="1"/>
      <c r="G105" s="1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1"/>
    </row>
  </sheetData>
  <mergeCells count="15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  <mergeCell ref="B72:G72"/>
    <mergeCell ref="B84:G8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2023-10-20T10:33:34Z</dcterms:modified>
</cp:coreProperties>
</file>