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završno izvješće\"/>
    </mc:Choice>
  </mc:AlternateContent>
  <bookViews>
    <workbookView xWindow="0" yWindow="0" windowWidth="19710" windowHeight="702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80" i="8" l="1"/>
  <c r="D81" i="8"/>
  <c r="D83" i="8"/>
  <c r="D63" i="8"/>
  <c r="D64" i="8"/>
  <c r="D66" i="8"/>
  <c r="D46" i="8"/>
  <c r="D47" i="8"/>
  <c r="D49" i="8"/>
  <c r="D74" i="8" l="1"/>
  <c r="D75" i="8"/>
  <c r="D76" i="8"/>
  <c r="D77" i="8"/>
  <c r="D78" i="8"/>
  <c r="D79" i="8"/>
  <c r="D73" i="8"/>
  <c r="D57" i="8"/>
  <c r="D58" i="8"/>
  <c r="D59" i="8"/>
  <c r="D60" i="8"/>
  <c r="D61" i="8"/>
  <c r="D62" i="8"/>
  <c r="D56" i="8"/>
  <c r="D40" i="8"/>
  <c r="D41" i="8"/>
  <c r="D42" i="8"/>
  <c r="D43" i="8"/>
  <c r="D44" i="8"/>
  <c r="D45" i="8"/>
  <c r="D39" i="8"/>
  <c r="D23" i="8"/>
  <c r="D24" i="8"/>
  <c r="D25" i="8"/>
  <c r="D26" i="8"/>
  <c r="D27" i="8"/>
  <c r="D28" i="8"/>
  <c r="D29" i="8"/>
  <c r="D6" i="8"/>
  <c r="D7" i="8"/>
  <c r="D8" i="8"/>
  <c r="D9" i="8"/>
  <c r="D10" i="8"/>
  <c r="D11" i="8"/>
  <c r="D12" i="8"/>
  <c r="D87" i="8" l="1"/>
  <c r="G87" i="8"/>
  <c r="F87" i="8"/>
  <c r="E87" i="8"/>
  <c r="C87" i="8"/>
  <c r="G86" i="8"/>
  <c r="F86" i="8"/>
  <c r="E86" i="8"/>
  <c r="C86" i="8"/>
  <c r="G85" i="8"/>
  <c r="F85" i="8"/>
  <c r="E85" i="8"/>
  <c r="C85" i="8"/>
  <c r="D70" i="8"/>
  <c r="G70" i="8"/>
  <c r="F70" i="8"/>
  <c r="E70" i="8"/>
  <c r="C70" i="8"/>
  <c r="G69" i="8"/>
  <c r="F69" i="8"/>
  <c r="E69" i="8"/>
  <c r="C69" i="8"/>
  <c r="G68" i="8"/>
  <c r="F68" i="8"/>
  <c r="E68" i="8"/>
  <c r="C68" i="8"/>
  <c r="D53" i="8"/>
  <c r="G53" i="8"/>
  <c r="F53" i="8"/>
  <c r="E53" i="8"/>
  <c r="C53" i="8"/>
  <c r="G52" i="8"/>
  <c r="F52" i="8"/>
  <c r="E52" i="8"/>
  <c r="C52" i="8"/>
  <c r="G51" i="8"/>
  <c r="F51" i="8"/>
  <c r="E51" i="8"/>
  <c r="C51" i="8"/>
  <c r="G36" i="8"/>
  <c r="F36" i="8"/>
  <c r="E36" i="8"/>
  <c r="C36" i="8"/>
  <c r="G35" i="8"/>
  <c r="F35" i="8"/>
  <c r="F37" i="8" s="1"/>
  <c r="E35" i="8"/>
  <c r="C35" i="8"/>
  <c r="G34" i="8"/>
  <c r="F34" i="8"/>
  <c r="E34" i="8"/>
  <c r="C34" i="8"/>
  <c r="D35" i="8"/>
  <c r="G19" i="8"/>
  <c r="G18" i="8"/>
  <c r="G17" i="8"/>
  <c r="F19" i="8"/>
  <c r="F18" i="8"/>
  <c r="F17" i="8"/>
  <c r="E19" i="8"/>
  <c r="E18" i="8"/>
  <c r="E17" i="8"/>
  <c r="C19" i="8"/>
  <c r="C18" i="8"/>
  <c r="C17" i="8"/>
  <c r="D17" i="8"/>
  <c r="C88" i="8" l="1"/>
  <c r="E88" i="8"/>
  <c r="F88" i="8"/>
  <c r="G88" i="8"/>
  <c r="D85" i="8"/>
  <c r="D86" i="8"/>
  <c r="D88" i="8" s="1"/>
  <c r="G71" i="8"/>
  <c r="C71" i="8"/>
  <c r="E71" i="8"/>
  <c r="F71" i="8"/>
  <c r="D68" i="8"/>
  <c r="D69" i="8"/>
  <c r="D71" i="8" s="1"/>
  <c r="C54" i="8"/>
  <c r="E54" i="8"/>
  <c r="F54" i="8"/>
  <c r="G54" i="8"/>
  <c r="D51" i="8"/>
  <c r="D52" i="8"/>
  <c r="D54" i="8" s="1"/>
  <c r="D36" i="8"/>
  <c r="D37" i="8" s="1"/>
  <c r="D19" i="8"/>
  <c r="G20" i="8"/>
  <c r="G37" i="8"/>
  <c r="E37" i="8"/>
  <c r="C37" i="8"/>
  <c r="D34" i="8"/>
  <c r="D18" i="8"/>
  <c r="E20" i="8"/>
  <c r="F20" i="8"/>
  <c r="C20" i="8"/>
  <c r="D20" i="8" l="1"/>
</calcChain>
</file>

<file path=xl/sharedStrings.xml><?xml version="1.0" encoding="utf-8"?>
<sst xmlns="http://schemas.openxmlformats.org/spreadsheetml/2006/main" count="143" uniqueCount="29">
  <si>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</si>
  <si>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</si>
  <si>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</si>
  <si>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</si>
  <si>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</si>
  <si>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</si>
  <si>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</si>
  <si>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</si>
  <si>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</si>
  <si>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</si>
  <si>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LEVANTINKA/DOGRADE</t>
  </si>
  <si>
    <t>OBLICA/DOGRADE</t>
  </si>
  <si>
    <t>OBLICA/KAŠTEL SUĆURAC</t>
  </si>
  <si>
    <t>LASTOVKA/KAŠTEL SUĆURAC</t>
  </si>
  <si>
    <t>LEVANTINKA/KAŠTEL SUĆURAC</t>
  </si>
  <si>
    <t>Tablica 5. NIR analiza d.o.o. Zagreb</t>
  </si>
  <si>
    <t>Rokovi uzorkovanja</t>
  </si>
  <si>
    <t>Grafikon 5. Srednja Dalmacija - Splitsko-dalmatinska županija, Dograde i Kaštel Sućurac 2020.</t>
  </si>
  <si>
    <t>07. 09. 2020.</t>
  </si>
  <si>
    <t>21. 09. 2020.</t>
  </si>
  <si>
    <t>28. 09. 2020.</t>
  </si>
  <si>
    <t>05. 10. 2020.</t>
  </si>
  <si>
    <t>12. 10. 2020.</t>
  </si>
  <si>
    <t>19. 10. 2020.</t>
  </si>
  <si>
    <t>26. 10. 2020.</t>
  </si>
  <si>
    <t>02. 11. 2020.</t>
  </si>
  <si>
    <t>09. 11. 2020.</t>
  </si>
  <si>
    <t>16. 11. 2020.</t>
  </si>
  <si>
    <t>26. 11. 2020.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</si>
</sst>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b/>
      <i/>
      <sz val="18"/>
      <color rgb="FF660033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ZBIRNA!$B$6:$B$12</c:f>
              <c:strCache>
                <c:ptCount val="7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ZBIRNA!$E$6:$E$12</c:f>
              <c:numCache>
                <c:formatCode>0.0</c:formatCode>
                <c:ptCount val="7"/>
                <c:pt idx="0">
                  <c:v>31.1</c:v>
                </c:pt>
                <c:pt idx="1">
                  <c:v>33.799999999999997</c:v>
                </c:pt>
                <c:pt idx="2">
                  <c:v>34.6</c:v>
                </c:pt>
                <c:pt idx="3">
                  <c:v>34.799999999999997</c:v>
                </c:pt>
                <c:pt idx="4">
                  <c:v>35.299999999999997</c:v>
                </c:pt>
                <c:pt idx="5">
                  <c:v>35.200000000000003</c:v>
                </c:pt>
                <c:pt idx="6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ZBIRNA!$B$6:$B$12</c:f>
              <c:strCache>
                <c:ptCount val="7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ZBIRNA!$C$6:$C$12</c:f>
              <c:numCache>
                <c:formatCode>0.0</c:formatCode>
                <c:ptCount val="7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652-4DD9-BD09-4E6267505066}"/>
                      </c:ext>
                    </c:extLst>
                  </c15:dLbl>
                </c15:categoryFilterException>
                <c15:categoryFilterException>
                  <c15:sqref>ZBIRNA!$C$13</c15:sqref>
                  <c15:dLbl>
                    <c:idx val="6"/>
                    <c:layout>
                      <c:manualLayout>
                        <c:x val="-1.2006861063464836E-2"/>
                        <c:y val="-3.66980625460912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652-4DD9-BD09-4E6267505066}"/>
                      </c:ext>
                    </c:extLst>
                  </c15:dLbl>
                </c15:categoryFilterException>
                <c15:categoryFilterException>
                  <c15:sqref>ZBIRNA!$C$14</c15:sqref>
                  <c15:dLbl>
                    <c:idx val="6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652-4DD9-BD09-4E6267505066}"/>
                      </c:ext>
                    </c:extLst>
                  </c15:dLbl>
                </c15:categoryFilterException>
                <c15:categoryFilterException>
                  <c15:sqref>ZBIRNA!$C$15</c15:sqref>
                  <c15:dLbl>
                    <c:idx val="6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4652-4DD9-BD09-4E626750506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91098175335284E-2"/>
                  <c:y val="-3.1574781845758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ZBIRNA!$B$6:$B$12</c:f>
              <c:strCache>
                <c:ptCount val="7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ZBIRNA!$G$6:$G$12</c:f>
              <c:numCache>
                <c:formatCode>0.00</c:formatCode>
                <c:ptCount val="7"/>
                <c:pt idx="0">
                  <c:v>2.19</c:v>
                </c:pt>
                <c:pt idx="1">
                  <c:v>2.73</c:v>
                </c:pt>
                <c:pt idx="2">
                  <c:v>3.25</c:v>
                </c:pt>
                <c:pt idx="3">
                  <c:v>3.49</c:v>
                </c:pt>
                <c:pt idx="4">
                  <c:v>3.89</c:v>
                </c:pt>
                <c:pt idx="5">
                  <c:v>4.24</c:v>
                </c:pt>
                <c:pt idx="6">
                  <c:v>3.98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652-4DD9-BD09-4E6267505066}"/>
                      </c:ext>
                    </c:extLst>
                  </c15:dLbl>
                </c15:categoryFilterException>
                <c15:categoryFilterException>
                  <c15:sqref>ZBIRNA!$G$13</c15:sqref>
                  <c15:dLbl>
                    <c:idx val="6"/>
                    <c:layout>
                      <c:manualLayout>
                        <c:x val="6.861063464836923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652-4DD9-BD09-4E6267505066}"/>
                      </c:ext>
                    </c:extLst>
                  </c15:dLbl>
                </c15:categoryFilterException>
                <c15:categoryFilterException>
                  <c15:sqref>ZBIRNA!$G$14</c15:sqref>
                  <c15:dLbl>
                    <c:idx val="6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4652-4DD9-BD09-4E6267505066}"/>
                      </c:ext>
                    </c:extLst>
                  </c15:dLbl>
                </c15:categoryFilterException>
                <c15:categoryFilterException>
                  <c15:sqref>ZBIRNA!$G$15</c15:sqref>
                  <c15:dLbl>
                    <c:idx val="6"/>
                    <c:layout>
                      <c:manualLayout>
                        <c:x val="1.0291595197255449E-2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4652-4DD9-BD09-4E626750506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ZBIRNA!$B$6:$B$12</c:f>
              <c:strCache>
                <c:ptCount val="7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ZBIRNA!$E$23:$E$29</c:f>
              <c:numCache>
                <c:formatCode>0.0</c:formatCode>
                <c:ptCount val="7"/>
                <c:pt idx="0">
                  <c:v>30</c:v>
                </c:pt>
                <c:pt idx="1">
                  <c:v>31</c:v>
                </c:pt>
                <c:pt idx="2">
                  <c:v>32.799999999999997</c:v>
                </c:pt>
                <c:pt idx="3">
                  <c:v>34.6</c:v>
                </c:pt>
                <c:pt idx="4">
                  <c:v>32.9</c:v>
                </c:pt>
                <c:pt idx="5">
                  <c:v>33.799999999999997</c:v>
                </c:pt>
                <c:pt idx="6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7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ZBIRNA!$B$6:$B$12</c:f>
              <c:strCache>
                <c:ptCount val="7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ZBIRNA!$C$23:$C$29</c:f>
              <c:numCache>
                <c:formatCode>0.0</c:formatCode>
                <c:ptCount val="7"/>
                <c:pt idx="0">
                  <c:v>51.2</c:v>
                </c:pt>
                <c:pt idx="1">
                  <c:v>54.9</c:v>
                </c:pt>
                <c:pt idx="2">
                  <c:v>52.2</c:v>
                </c:pt>
                <c:pt idx="3">
                  <c:v>56.6</c:v>
                </c:pt>
                <c:pt idx="4">
                  <c:v>57.9</c:v>
                </c:pt>
                <c:pt idx="5">
                  <c:v>57.2</c:v>
                </c:pt>
                <c:pt idx="6">
                  <c:v>54.9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C98-4341-BAAF-E0476C144E9A}"/>
                      </c:ext>
                    </c:extLst>
                  </c15:dLbl>
                </c15:categoryFilterException>
                <c15:categoryFilterException>
                  <c15:sqref>ZBIRNA!$C$30</c15:sqref>
                  <c15:dLbl>
                    <c:idx val="6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C98-4341-BAAF-E0476C144E9A}"/>
                      </c:ext>
                    </c:extLst>
                  </c15:dLbl>
                </c15:categoryFilterException>
                <c15:categoryFilterException>
                  <c15:sqref>ZBIRNA!$C$31</c15:sqref>
                  <c15:dLbl>
                    <c:idx val="6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C98-4341-BAAF-E0476C144E9A}"/>
                      </c:ext>
                    </c:extLst>
                  </c15:dLbl>
                </c15:categoryFilterException>
                <c15:categoryFilterException>
                  <c15:sqref>ZBIRNA!$C$32</c15:sqref>
                  <c15:dLbl>
                    <c:idx val="6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C98-4341-BAAF-E0476C144E9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2.191739696520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6"/>
              <c:layout>
                <c:manualLayout>
                  <c:x val="6.8610634648369239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62-4A59-AA13-0E096DD5D5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ZBIRNA!$B$6:$B$12</c:f>
              <c:strCache>
                <c:ptCount val="7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ZBIRNA!$G$23:$G$29</c:f>
              <c:numCache>
                <c:formatCode>0.00</c:formatCode>
                <c:ptCount val="7"/>
                <c:pt idx="0">
                  <c:v>4.34</c:v>
                </c:pt>
                <c:pt idx="1">
                  <c:v>4.38</c:v>
                </c:pt>
                <c:pt idx="2">
                  <c:v>5.16</c:v>
                </c:pt>
                <c:pt idx="3">
                  <c:v>6.52</c:v>
                </c:pt>
                <c:pt idx="4">
                  <c:v>6.34</c:v>
                </c:pt>
                <c:pt idx="5">
                  <c:v>6.98</c:v>
                </c:pt>
                <c:pt idx="6">
                  <c:v>6.21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C98-4341-BAAF-E0476C144E9A}"/>
                      </c:ext>
                    </c:extLst>
                  </c15:dLbl>
                </c15:categoryFilterException>
                <c15:categoryFilterException>
                  <c15:sqref>ZBIRNA!$G$30</c15:sqref>
                  <c15:dLbl>
                    <c:idx val="6"/>
                    <c:layout>
                      <c:manualLayout>
                        <c:x val="7.7186963979416811E-3"/>
                        <c:y val="-3.0903631617761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0C98-4341-BAAF-E0476C144E9A}"/>
                      </c:ext>
                    </c:extLst>
                  </c15:dLbl>
                </c15:categoryFilterException>
                <c15:categoryFilterException>
                  <c15:sqref>ZBIRNA!$G$31</c15:sqref>
                  <c15:dLbl>
                    <c:idx val="6"/>
                    <c:layout>
                      <c:manualLayout>
                        <c:x val="6.8610634648370496E-3"/>
                        <c:y val="-2.8972154641651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0C98-4341-BAAF-E0476C144E9A}"/>
                      </c:ext>
                    </c:extLst>
                  </c15:dLbl>
                </c15:categoryFilterException>
                <c15:categoryFilterException>
                  <c15:sqref>ZBIRNA!$G$32</c15:sqref>
                  <c15:dLbl>
                    <c:idx val="6"/>
                    <c:layout>
                      <c:manualLayout>
                        <c:x val="6.0034305317322924E-3"/>
                        <c:y val="-1.73832927849905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0C98-4341-BAAF-E0476C144E9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17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(ZBIRNA!$E$39:$E$47,ZBIRNA!$E$49)</c:f>
              <c:numCache>
                <c:formatCode>0.0</c:formatCode>
                <c:ptCount val="10"/>
                <c:pt idx="0">
                  <c:v>22.5</c:v>
                </c:pt>
                <c:pt idx="1">
                  <c:v>30.1</c:v>
                </c:pt>
                <c:pt idx="2">
                  <c:v>26.5</c:v>
                </c:pt>
                <c:pt idx="3">
                  <c:v>28</c:v>
                </c:pt>
                <c:pt idx="4">
                  <c:v>29</c:v>
                </c:pt>
                <c:pt idx="5">
                  <c:v>29.1</c:v>
                </c:pt>
                <c:pt idx="6">
                  <c:v>32.4</c:v>
                </c:pt>
                <c:pt idx="7">
                  <c:v>33.299999999999997</c:v>
                </c:pt>
                <c:pt idx="8">
                  <c:v>33.4</c:v>
                </c:pt>
                <c:pt idx="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D6-4FB9-B30F-0B8CC8BB8002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D6-4FB9-B30F-0B8CC8BB8002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A1-40E5-84AB-40D813734AA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A1-40E5-84AB-40D813734AA5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A1-40E5-84AB-40D813734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(ZBIRNA!$C$39:$C$47,ZBIRNA!$C$49)</c:f>
              <c:numCache>
                <c:formatCode>0.0</c:formatCode>
                <c:ptCount val="10"/>
                <c:pt idx="0">
                  <c:v>37.299999999999997</c:v>
                </c:pt>
                <c:pt idx="1">
                  <c:v>43.9</c:v>
                </c:pt>
                <c:pt idx="2">
                  <c:v>51.6</c:v>
                </c:pt>
                <c:pt idx="3">
                  <c:v>54.1</c:v>
                </c:pt>
                <c:pt idx="4">
                  <c:v>54.2</c:v>
                </c:pt>
                <c:pt idx="5">
                  <c:v>52.3</c:v>
                </c:pt>
                <c:pt idx="6">
                  <c:v>56.1</c:v>
                </c:pt>
                <c:pt idx="7">
                  <c:v>56.2</c:v>
                </c:pt>
                <c:pt idx="8">
                  <c:v>54.1</c:v>
                </c:pt>
                <c:pt idx="9">
                  <c:v>51.1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ZBIRNA!$C$48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48C-40E0-BB20-9DC1A2D3F93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D6-4FB9-B30F-0B8CC8BB8002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D6-4FB9-B30F-0B8CC8BB8002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A1-40E5-84AB-40D813734AA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A1-40E5-84AB-40D813734AA5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1A1-40E5-84AB-40D813734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(ZBIRNA!$G$39:$G$47,ZBIRNA!$G$49)</c:f>
              <c:numCache>
                <c:formatCode>0.00</c:formatCode>
                <c:ptCount val="10"/>
                <c:pt idx="0">
                  <c:v>2.56</c:v>
                </c:pt>
                <c:pt idx="1">
                  <c:v>3.98</c:v>
                </c:pt>
                <c:pt idx="2">
                  <c:v>4.0199999999999996</c:v>
                </c:pt>
                <c:pt idx="3">
                  <c:v>4.66</c:v>
                </c:pt>
                <c:pt idx="4">
                  <c:v>5.33</c:v>
                </c:pt>
                <c:pt idx="5">
                  <c:v>5.98</c:v>
                </c:pt>
                <c:pt idx="6">
                  <c:v>7.33</c:v>
                </c:pt>
                <c:pt idx="7">
                  <c:v>7.35</c:v>
                </c:pt>
                <c:pt idx="8">
                  <c:v>7.05</c:v>
                </c:pt>
                <c:pt idx="9">
                  <c:v>6.41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ZBIRNA!$G$48</c15:sqref>
                  <c15:dLbl>
                    <c:idx val="8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48C-40E0-BB20-9DC1A2D3F93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81485835049737054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(ZBIRNA!$E$56:$E$64,ZBIRNA!$E$66)</c:f>
              <c:numCache>
                <c:formatCode>0.0</c:formatCode>
                <c:ptCount val="10"/>
                <c:pt idx="0">
                  <c:v>30.5</c:v>
                </c:pt>
                <c:pt idx="1">
                  <c:v>31.5</c:v>
                </c:pt>
                <c:pt idx="2">
                  <c:v>32</c:v>
                </c:pt>
                <c:pt idx="3">
                  <c:v>32.799999999999997</c:v>
                </c:pt>
                <c:pt idx="4">
                  <c:v>33.299999999999997</c:v>
                </c:pt>
                <c:pt idx="5">
                  <c:v>31.1</c:v>
                </c:pt>
                <c:pt idx="6">
                  <c:v>33.5</c:v>
                </c:pt>
                <c:pt idx="7">
                  <c:v>33.700000000000003</c:v>
                </c:pt>
                <c:pt idx="8">
                  <c:v>34.4</c:v>
                </c:pt>
                <c:pt idx="9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6-4F59-A1D4-9AAFAC748F58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6-4F59-A1D4-9AAFAC748F58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6-4F59-A1D4-9AAFAC748F58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6-4F59-A1D4-9AAFAC748F5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6-4F59-A1D4-9AAFAC748F5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86-4F59-A1D4-9AAFAC748F5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86-4F59-A1D4-9AAFAC748F5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86-4F59-A1D4-9AAFAC748F5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86-4F59-A1D4-9AAFAC748F58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86-4F59-A1D4-9AAFAC748F58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(ZBIRNA!$C$56:$C$64,ZBIRNA!$C$66)</c:f>
              <c:numCache>
                <c:formatCode>0.0</c:formatCode>
                <c:ptCount val="10"/>
                <c:pt idx="0">
                  <c:v>43.6</c:v>
                </c:pt>
                <c:pt idx="1">
                  <c:v>42.2</c:v>
                </c:pt>
                <c:pt idx="2">
                  <c:v>48</c:v>
                </c:pt>
                <c:pt idx="3">
                  <c:v>51.1</c:v>
                </c:pt>
                <c:pt idx="4">
                  <c:v>52.6</c:v>
                </c:pt>
                <c:pt idx="5">
                  <c:v>54.1</c:v>
                </c:pt>
                <c:pt idx="6">
                  <c:v>55.4</c:v>
                </c:pt>
                <c:pt idx="7">
                  <c:v>54.3</c:v>
                </c:pt>
                <c:pt idx="8">
                  <c:v>53.5</c:v>
                </c:pt>
                <c:pt idx="9">
                  <c:v>49.5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ZBIRNA!$C$65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D88-4B7D-92EE-1D8A34C85D2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FE86-4F59-A1D4-9AAFAC748F5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86-4F59-A1D4-9AAFAC748F58}"/>
                </c:ext>
              </c:extLst>
            </c:dLbl>
            <c:dLbl>
              <c:idx val="1"/>
              <c:layout>
                <c:manualLayout>
                  <c:x val="1.2626247619562103E-2"/>
                  <c:y val="-2.384887394131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86-4F59-A1D4-9AAFAC748F5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E86-4F59-A1D4-9AAFAC748F5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86-4F59-A1D4-9AAFAC748F5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E86-4F59-A1D4-9AAFAC748F5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86-4F59-A1D4-9AAFAC748F5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(ZBIRNA!$G$56:$G$64,ZBIRNA!$G$66)</c:f>
              <c:numCache>
                <c:formatCode>0.00</c:formatCode>
                <c:ptCount val="10"/>
                <c:pt idx="0">
                  <c:v>2.0099999999999998</c:v>
                </c:pt>
                <c:pt idx="1">
                  <c:v>1.97</c:v>
                </c:pt>
                <c:pt idx="2">
                  <c:v>2.38</c:v>
                </c:pt>
                <c:pt idx="3">
                  <c:v>2.79</c:v>
                </c:pt>
                <c:pt idx="4">
                  <c:v>3.11</c:v>
                </c:pt>
                <c:pt idx="5">
                  <c:v>3.05</c:v>
                </c:pt>
                <c:pt idx="6">
                  <c:v>3.46</c:v>
                </c:pt>
                <c:pt idx="7">
                  <c:v>3.52</c:v>
                </c:pt>
                <c:pt idx="8">
                  <c:v>3.69</c:v>
                </c:pt>
                <c:pt idx="9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92016718986373047"/>
          <c:w val="0.44671106452602516"/>
          <c:h val="7.983281013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(ZBIRNA!$E$73:$E$81,ZBIRNA!$E$83)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38-4BF4-973E-2B610E4031FB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38-4BF4-973E-2B610E4031FB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8-4BF4-973E-2B610E4031FB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8-4BF4-973E-2B610E4031FB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38-4BF4-973E-2B610E4031FB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38-4BF4-973E-2B610E4031FB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38-4BF4-973E-2B610E4031FB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1B-4572-9183-C5E7DA7EDBE0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1B-4572-9183-C5E7DA7EDBE0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1B-4572-9183-C5E7DA7EDB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(ZBIRNA!$C$73:$C$81,ZBIRNA!$C$83)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ZBIRNA!$C$82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611-4BCB-A847-0F7001FE854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438-4BF4-973E-2B610E4031F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438-4BF4-973E-2B610E4031FB}"/>
                </c:ext>
              </c:extLst>
            </c:dLbl>
            <c:dLbl>
              <c:idx val="1"/>
              <c:layout>
                <c:manualLayout>
                  <c:x val="9.1957158871435775E-3"/>
                  <c:y val="-2.3848873941318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38-4BF4-973E-2B610E4031FB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38-4BF4-973E-2B610E4031FB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38-4BF4-973E-2B610E4031FB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438-4BF4-973E-2B610E4031FB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38-4BF4-973E-2B610E4031FB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438-4BF4-973E-2B610E4031FB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1B-4572-9183-C5E7DA7EDBE0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1B-4572-9183-C5E7DA7EDBE0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1B-4572-9183-C5E7DA7EDB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(ZBIRNA!$B$5:$B$13,ZBIRNA!$B$15)</c:f>
              <c:strCache>
                <c:ptCount val="10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(ZBIRNA!$G$73:$G$81,ZBIRNA!$G$83)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ZBIRNA!$G$82</c15:sqref>
                  <c15:dLbl>
                    <c:idx val="8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611-4BCB-A847-0F7001FE854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7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8C-42F5-BDB2-B06B945A8E10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8C-42F5-BDB2-B06B945A8E10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8C-42F5-BDB2-B06B945A8E10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8C-42F5-BDB2-B06B945A8E10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8C-42F5-BDB2-B06B945A8E10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8C-42F5-BDB2-B06B945A8E10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8C-42F5-BDB2-B06B945A8E10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8C-42F5-BDB2-B06B945A8E10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8C-42F5-BDB2-B06B945A8E10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8C-42F5-BDB2-B06B945A8E10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8C-42F5-BDB2-B06B945A8E10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8C-42F5-BDB2-B06B945A8E10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8C-42F5-BDB2-B06B945A8E10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8C-42F5-BDB2-B06B945A8E10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8C-42F5-BDB2-B06B945A8E10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8C-42F5-BDB2-B06B945A8E10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8C-42F5-BDB2-B06B945A8E10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8C-42F5-BDB2-B06B945A8E10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8C-42F5-BDB2-B06B945A8E10}"/>
                </c:ext>
              </c:extLst>
            </c:dLbl>
            <c:dLbl>
              <c:idx val="7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8C-42F5-BDB2-B06B945A8E10}"/>
                </c:ext>
              </c:extLst>
            </c:dLbl>
            <c:dLbl>
              <c:idx val="8"/>
              <c:layout>
                <c:manualLayout>
                  <c:x val="6.0034305317324182E-3"/>
                  <c:y val="-2.70406776655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8C-42F5-BDB2-B06B945A8E10}"/>
                </c:ext>
              </c:extLst>
            </c:dLbl>
            <c:dLbl>
              <c:idx val="9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8C-42F5-BDB2-B06B945A8E10}"/>
                </c:ext>
              </c:extLst>
            </c:dLbl>
            <c:dLbl>
              <c:idx val="10"/>
              <c:layout>
                <c:manualLayout>
                  <c:x val="5.145797598627661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1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22</xdr:col>
      <xdr:colOff>419100</xdr:colOff>
      <xdr:row>45</xdr:row>
      <xdr:rowOff>25400</xdr:rowOff>
    </xdr:from>
    <xdr:ext cx="1382879" cy="405432"/>
    <xdr:sp macro="" textlink="">
      <xdr:nvSpPr>
        <xdr:cNvPr id="3" name="TextBox 2"/>
        <xdr:cNvSpPr txBox="1"/>
      </xdr:nvSpPr>
      <xdr:spPr>
        <a:xfrm>
          <a:off x="15198725" y="16725900"/>
          <a:ext cx="138287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2000" b="1">
              <a:solidFill>
                <a:srgbClr val="FF0000"/>
              </a:solidFill>
            </a:rPr>
            <a:t>ROK BERBE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0.44078</cdr:x>
      <cdr:y>0.45998</cdr:y>
    </cdr:from>
    <cdr:to>
      <cdr:x>0.56261</cdr:x>
      <cdr:y>0.52897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27196" y="2849256"/>
          <a:ext cx="1804004" cy="42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0.56514</cdr:x>
      <cdr:y>0.43782</cdr:y>
    </cdr:from>
    <cdr:to>
      <cdr:x>0.68782</cdr:x>
      <cdr:y>0.49822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8684" y="2711950"/>
          <a:ext cx="1816716" cy="37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0.83448</cdr:x>
      <cdr:y>0.50642</cdr:y>
    </cdr:from>
    <cdr:to>
      <cdr:x>0.95455</cdr:x>
      <cdr:y>0.58228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57100" y="3136900"/>
          <a:ext cx="177800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0.39708</cdr:x>
      <cdr:y>0.577</cdr:y>
    </cdr:from>
    <cdr:to>
      <cdr:x>0.52401</cdr:x>
      <cdr:y>0.64887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80100" y="3568700"/>
          <a:ext cx="18796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0.77097</cdr:x>
      <cdr:y>0.42976</cdr:y>
    </cdr:from>
    <cdr:to>
      <cdr:x>0.87136</cdr:x>
      <cdr:y>0.49059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16713" y="2825812"/>
          <a:ext cx="1486595" cy="39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16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topLeftCell="A72" zoomScale="60" zoomScaleNormal="60" workbookViewId="0">
      <selection activeCell="B73" sqref="B73:B83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30" customHeight="1" x14ac:dyDescent="0.25">
      <c r="A2" s="17"/>
      <c r="B2" s="34" t="s">
        <v>15</v>
      </c>
      <c r="C2" s="35"/>
      <c r="D2" s="35"/>
      <c r="E2" s="35"/>
      <c r="F2" s="35"/>
      <c r="G2" s="36"/>
      <c r="H2" s="16"/>
      <c r="I2" s="18" t="s">
        <v>17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/>
    </row>
    <row r="3" spans="1:34" ht="57" customHeight="1" thickBot="1" x14ac:dyDescent="0.3">
      <c r="A3" s="17"/>
      <c r="B3" s="2" t="s">
        <v>16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6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</row>
    <row r="4" spans="1:34" ht="30" customHeight="1" thickTop="1" x14ac:dyDescent="0.25">
      <c r="A4" s="17"/>
      <c r="B4" s="37" t="s">
        <v>10</v>
      </c>
      <c r="C4" s="25"/>
      <c r="D4" s="25"/>
      <c r="E4" s="25"/>
      <c r="F4" s="25"/>
      <c r="G4" s="26"/>
      <c r="H4" s="16"/>
      <c r="T4" s="1"/>
      <c r="AB4" s="17"/>
    </row>
    <row r="5" spans="1:34" ht="30.6" customHeight="1" x14ac:dyDescent="0.25">
      <c r="A5" s="17"/>
      <c r="B5" s="3" t="s">
        <v>18</v>
      </c>
      <c r="C5" s="4" t="s">
        <v>0</v>
      </c>
      <c r="D5" s="5" t="s">
        <v>0</v>
      </c>
      <c r="E5" s="6" t="s">
        <v>0</v>
      </c>
      <c r="F5" s="5" t="s">
        <v>0</v>
      </c>
      <c r="G5" s="7" t="s">
        <v>0</v>
      </c>
      <c r="H5" s="16"/>
      <c r="T5" s="1"/>
      <c r="AB5" s="17"/>
    </row>
    <row r="6" spans="1:34" ht="30" customHeight="1" x14ac:dyDescent="0.25">
      <c r="A6" s="17"/>
      <c r="B6" s="3" t="s">
        <v>19</v>
      </c>
      <c r="C6" s="4">
        <v>48.3</v>
      </c>
      <c r="D6" s="5">
        <f t="shared" ref="D6:D12" si="0">100-C6</f>
        <v>51.7</v>
      </c>
      <c r="E6" s="6">
        <v>31.1</v>
      </c>
      <c r="F6" s="5">
        <v>15.7</v>
      </c>
      <c r="G6" s="7">
        <v>2.19</v>
      </c>
      <c r="H6" s="16"/>
      <c r="T6" s="1"/>
      <c r="AB6" s="17"/>
    </row>
    <row r="7" spans="1:34" ht="30" customHeight="1" x14ac:dyDescent="0.25">
      <c r="A7" s="17"/>
      <c r="B7" s="3" t="s">
        <v>20</v>
      </c>
      <c r="C7" s="4">
        <v>56.3</v>
      </c>
      <c r="D7" s="5">
        <f t="shared" si="0"/>
        <v>43.7</v>
      </c>
      <c r="E7" s="6">
        <v>33.799999999999997</v>
      </c>
      <c r="F7" s="5">
        <v>15.5</v>
      </c>
      <c r="G7" s="7">
        <v>2.73</v>
      </c>
      <c r="H7" s="16"/>
      <c r="T7" s="1"/>
      <c r="AB7" s="17"/>
    </row>
    <row r="8" spans="1:34" ht="30" customHeight="1" x14ac:dyDescent="0.25">
      <c r="A8" s="17"/>
      <c r="B8" s="3" t="s">
        <v>21</v>
      </c>
      <c r="C8" s="4">
        <v>52.8</v>
      </c>
      <c r="D8" s="5">
        <f t="shared" si="0"/>
        <v>47.2</v>
      </c>
      <c r="E8" s="6">
        <v>34.6</v>
      </c>
      <c r="F8" s="5">
        <v>15.2</v>
      </c>
      <c r="G8" s="7">
        <v>3.25</v>
      </c>
      <c r="H8" s="16"/>
      <c r="T8" s="1"/>
      <c r="AB8" s="17"/>
    </row>
    <row r="9" spans="1:34" ht="30" customHeight="1" x14ac:dyDescent="0.25">
      <c r="A9" s="17"/>
      <c r="B9" s="3" t="s">
        <v>22</v>
      </c>
      <c r="C9" s="4">
        <v>54.1</v>
      </c>
      <c r="D9" s="5">
        <f t="shared" si="0"/>
        <v>45.9</v>
      </c>
      <c r="E9" s="6">
        <v>34.799999999999997</v>
      </c>
      <c r="F9" s="5">
        <v>15.2</v>
      </c>
      <c r="G9" s="7">
        <v>3.49</v>
      </c>
      <c r="H9" s="16"/>
      <c r="T9" s="1"/>
      <c r="AB9" s="17"/>
    </row>
    <row r="10" spans="1:34" ht="30" customHeight="1" x14ac:dyDescent="0.25">
      <c r="A10" s="17"/>
      <c r="B10" s="3" t="s">
        <v>23</v>
      </c>
      <c r="C10" s="4">
        <v>55.1</v>
      </c>
      <c r="D10" s="5">
        <f t="shared" si="0"/>
        <v>44.9</v>
      </c>
      <c r="E10" s="6">
        <v>35.299999999999997</v>
      </c>
      <c r="F10" s="5">
        <v>16.7</v>
      </c>
      <c r="G10" s="7">
        <v>3.89</v>
      </c>
      <c r="H10" s="16"/>
      <c r="T10" s="1"/>
      <c r="AB10" s="17"/>
    </row>
    <row r="11" spans="1:34" ht="30" customHeight="1" x14ac:dyDescent="0.25">
      <c r="A11" s="17"/>
      <c r="B11" s="3" t="s">
        <v>24</v>
      </c>
      <c r="C11" s="4">
        <v>55.4</v>
      </c>
      <c r="D11" s="5">
        <f t="shared" si="0"/>
        <v>44.6</v>
      </c>
      <c r="E11" s="6">
        <v>35.200000000000003</v>
      </c>
      <c r="F11" s="5">
        <v>15</v>
      </c>
      <c r="G11" s="7">
        <v>4.24</v>
      </c>
      <c r="H11" s="16"/>
      <c r="T11" s="1"/>
      <c r="AB11" s="17"/>
    </row>
    <row r="12" spans="1:34" ht="30" customHeight="1" x14ac:dyDescent="0.25">
      <c r="A12" s="17"/>
      <c r="B12" s="3" t="s">
        <v>25</v>
      </c>
      <c r="C12" s="4">
        <v>55.2</v>
      </c>
      <c r="D12" s="5">
        <f t="shared" si="0"/>
        <v>44.8</v>
      </c>
      <c r="E12" s="6">
        <v>33.799999999999997</v>
      </c>
      <c r="F12" s="5">
        <v>13.5</v>
      </c>
      <c r="G12" s="7">
        <v>3.98</v>
      </c>
      <c r="H12" s="16"/>
      <c r="T12" s="1"/>
      <c r="AB12" s="17"/>
    </row>
    <row r="13" spans="1:34" ht="30" customHeight="1" x14ac:dyDescent="0.25">
      <c r="A13" s="17"/>
      <c r="B13" s="3" t="s">
        <v>26</v>
      </c>
      <c r="C13" s="4" t="s">
        <v>0</v>
      </c>
      <c r="D13" s="5" t="s">
        <v>0</v>
      </c>
      <c r="E13" s="6" t="s">
        <v>0</v>
      </c>
      <c r="F13" s="5" t="s">
        <v>0</v>
      </c>
      <c r="G13" s="7" t="s">
        <v>0</v>
      </c>
      <c r="H13" s="16"/>
      <c r="T13" s="1"/>
      <c r="AB13" s="17"/>
    </row>
    <row r="14" spans="1:34" ht="30" customHeight="1" x14ac:dyDescent="0.25">
      <c r="A14" s="17"/>
      <c r="B14" s="3" t="s">
        <v>27</v>
      </c>
      <c r="C14" s="4" t="s">
        <v>0</v>
      </c>
      <c r="D14" s="5" t="s">
        <v>0</v>
      </c>
      <c r="E14" s="6" t="s">
        <v>0</v>
      </c>
      <c r="F14" s="5" t="s">
        <v>0</v>
      </c>
      <c r="G14" s="7" t="s">
        <v>0</v>
      </c>
      <c r="H14" s="16"/>
      <c r="T14" s="1"/>
      <c r="AB14" s="17"/>
    </row>
    <row r="15" spans="1:34" ht="30" customHeight="1" x14ac:dyDescent="0.25">
      <c r="A15" s="17"/>
      <c r="B15" s="3" t="s">
        <v>28</v>
      </c>
      <c r="C15" s="4" t="s">
        <v>0</v>
      </c>
      <c r="D15" s="5" t="s">
        <v>0</v>
      </c>
      <c r="E15" s="6" t="s">
        <v>0</v>
      </c>
      <c r="F15" s="5" t="s">
        <v>0</v>
      </c>
      <c r="G15" s="7" t="s">
        <v>0</v>
      </c>
      <c r="H15" s="16"/>
      <c r="T15" s="1"/>
      <c r="AB15" s="17"/>
    </row>
    <row r="16" spans="1:34" ht="6" customHeight="1" x14ac:dyDescent="0.25">
      <c r="A16" s="17"/>
      <c r="B16" s="13"/>
      <c r="C16" s="14"/>
      <c r="D16" s="14"/>
      <c r="E16" s="14"/>
      <c r="F16" s="14"/>
      <c r="G16" s="15"/>
      <c r="H16" s="16"/>
      <c r="T16" s="1"/>
      <c r="AB16" s="17"/>
    </row>
    <row r="17" spans="1:28" ht="30" customHeight="1" x14ac:dyDescent="0.25">
      <c r="A17" s="17"/>
      <c r="B17" s="3" t="s">
        <v>1</v>
      </c>
      <c r="C17" s="4">
        <f>AVERAGE(C5:C15)</f>
        <v>53.885714285714279</v>
      </c>
      <c r="D17" s="5">
        <f>AVERAGE(D5:D15)</f>
        <v>46.114285714285721</v>
      </c>
      <c r="E17" s="6">
        <f>AVERAGE(E5:E15)</f>
        <v>34.085714285714289</v>
      </c>
      <c r="F17" s="5">
        <f>AVERAGE(F5:F15)</f>
        <v>15.257142857142856</v>
      </c>
      <c r="G17" s="8">
        <f>AVERAGE(G5:G15)</f>
        <v>3.3957142857142855</v>
      </c>
      <c r="H17" s="16"/>
      <c r="T17" s="1"/>
      <c r="AB17" s="17"/>
    </row>
    <row r="18" spans="1:28" ht="30" customHeight="1" x14ac:dyDescent="0.25">
      <c r="A18" s="17"/>
      <c r="B18" s="3" t="s">
        <v>2</v>
      </c>
      <c r="C18" s="4">
        <f>MIN(C5:C15)</f>
        <v>48.3</v>
      </c>
      <c r="D18" s="5">
        <f>MIN(D5:D15)</f>
        <v>43.7</v>
      </c>
      <c r="E18" s="6">
        <f>MIN(E5:E15)</f>
        <v>31.1</v>
      </c>
      <c r="F18" s="5">
        <f>MIN(F5:F15)</f>
        <v>13.5</v>
      </c>
      <c r="G18" s="8">
        <f>MIN(G5:G15)</f>
        <v>2.19</v>
      </c>
      <c r="H18" s="16"/>
      <c r="T18" s="1"/>
      <c r="AB18" s="17"/>
    </row>
    <row r="19" spans="1:28" ht="30" customHeight="1" x14ac:dyDescent="0.25">
      <c r="A19" s="17"/>
      <c r="B19" s="3" t="s">
        <v>3</v>
      </c>
      <c r="C19" s="4">
        <f>MAX(C5:C15)</f>
        <v>56.3</v>
      </c>
      <c r="D19" s="5">
        <f>MAX(D5:D15)</f>
        <v>51.7</v>
      </c>
      <c r="E19" s="6">
        <f>MAX(E5:E15)</f>
        <v>35.299999999999997</v>
      </c>
      <c r="F19" s="5">
        <f>MAX(F5:F15)</f>
        <v>16.7</v>
      </c>
      <c r="G19" s="8">
        <f>MAX(G5:G15)</f>
        <v>4.24</v>
      </c>
      <c r="H19" s="16"/>
      <c r="T19" s="1"/>
      <c r="AB19" s="17"/>
    </row>
    <row r="20" spans="1:28" ht="30" customHeight="1" x14ac:dyDescent="0.25">
      <c r="A20" s="17"/>
      <c r="B20" s="3" t="s">
        <v>4</v>
      </c>
      <c r="C20" s="4">
        <f>C19-C18</f>
        <v>8</v>
      </c>
      <c r="D20" s="5">
        <f t="shared" ref="D20:G20" si="1">D19-D18</f>
        <v>8</v>
      </c>
      <c r="E20" s="6">
        <f t="shared" si="1"/>
        <v>4.1999999999999957</v>
      </c>
      <c r="F20" s="5">
        <f t="shared" si="1"/>
        <v>3.1999999999999993</v>
      </c>
      <c r="G20" s="8">
        <f t="shared" si="1"/>
        <v>2.0500000000000003</v>
      </c>
      <c r="H20" s="16"/>
      <c r="T20" s="1"/>
      <c r="AB20" s="17"/>
    </row>
    <row r="21" spans="1:28" ht="30" customHeight="1" x14ac:dyDescent="0.25">
      <c r="A21" s="17"/>
      <c r="B21" s="24" t="s">
        <v>11</v>
      </c>
      <c r="C21" s="25"/>
      <c r="D21" s="25"/>
      <c r="E21" s="25"/>
      <c r="F21" s="25"/>
      <c r="G21" s="26"/>
      <c r="H21" s="16"/>
      <c r="T21" s="1"/>
      <c r="AB21" s="17"/>
    </row>
    <row r="22" spans="1:28" ht="30.6" customHeight="1" x14ac:dyDescent="0.25">
      <c r="A22" s="17"/>
      <c r="B22" s="3" t="s">
        <v>18</v>
      </c>
      <c r="C22" s="4" t="s">
        <v>0</v>
      </c>
      <c r="D22" s="5" t="s">
        <v>0</v>
      </c>
      <c r="E22" s="6" t="s">
        <v>0</v>
      </c>
      <c r="F22" s="5" t="s">
        <v>0</v>
      </c>
      <c r="G22" s="7" t="s">
        <v>0</v>
      </c>
      <c r="H22" s="16"/>
      <c r="T22" s="1"/>
      <c r="AB22" s="17"/>
    </row>
    <row r="23" spans="1:28" ht="30" customHeight="1" x14ac:dyDescent="0.25">
      <c r="A23" s="17"/>
      <c r="B23" s="3" t="s">
        <v>19</v>
      </c>
      <c r="C23" s="4">
        <v>51.2</v>
      </c>
      <c r="D23" s="5">
        <f t="shared" ref="D23:D29" si="2">100-C23</f>
        <v>48.8</v>
      </c>
      <c r="E23" s="6">
        <v>30</v>
      </c>
      <c r="F23" s="5">
        <v>15.1</v>
      </c>
      <c r="G23" s="7">
        <v>4.34</v>
      </c>
      <c r="H23" s="16"/>
      <c r="T23" s="1"/>
      <c r="AB23" s="17"/>
    </row>
    <row r="24" spans="1:28" ht="30" customHeight="1" x14ac:dyDescent="0.25">
      <c r="A24" s="17"/>
      <c r="B24" s="3" t="s">
        <v>20</v>
      </c>
      <c r="C24" s="4">
        <v>54.9</v>
      </c>
      <c r="D24" s="5">
        <f t="shared" si="2"/>
        <v>45.1</v>
      </c>
      <c r="E24" s="6">
        <v>31</v>
      </c>
      <c r="F24" s="5">
        <v>14.5</v>
      </c>
      <c r="G24" s="7">
        <v>4.38</v>
      </c>
      <c r="H24" s="16"/>
      <c r="T24" s="1"/>
      <c r="AB24" s="17"/>
    </row>
    <row r="25" spans="1:28" ht="30" customHeight="1" x14ac:dyDescent="0.25">
      <c r="A25" s="17"/>
      <c r="B25" s="3" t="s">
        <v>21</v>
      </c>
      <c r="C25" s="4">
        <v>52.2</v>
      </c>
      <c r="D25" s="5">
        <f t="shared" si="2"/>
        <v>47.8</v>
      </c>
      <c r="E25" s="6">
        <v>32.799999999999997</v>
      </c>
      <c r="F25" s="5">
        <v>14.5</v>
      </c>
      <c r="G25" s="7">
        <v>5.16</v>
      </c>
      <c r="H25" s="16"/>
      <c r="T25" s="1"/>
      <c r="AB25" s="17"/>
    </row>
    <row r="26" spans="1:28" ht="30" customHeight="1" x14ac:dyDescent="0.25">
      <c r="A26" s="17"/>
      <c r="B26" s="3" t="s">
        <v>22</v>
      </c>
      <c r="C26" s="4">
        <v>56.6</v>
      </c>
      <c r="D26" s="5">
        <f t="shared" si="2"/>
        <v>43.4</v>
      </c>
      <c r="E26" s="6">
        <v>34.6</v>
      </c>
      <c r="F26" s="5">
        <v>14</v>
      </c>
      <c r="G26" s="7">
        <v>6.52</v>
      </c>
      <c r="H26" s="16"/>
      <c r="T26" s="1"/>
      <c r="AB26" s="17"/>
    </row>
    <row r="27" spans="1:28" ht="30" customHeight="1" x14ac:dyDescent="0.25">
      <c r="A27" s="17"/>
      <c r="B27" s="3" t="s">
        <v>23</v>
      </c>
      <c r="C27" s="4">
        <v>57.9</v>
      </c>
      <c r="D27" s="5">
        <f t="shared" si="2"/>
        <v>42.1</v>
      </c>
      <c r="E27" s="6">
        <v>32.9</v>
      </c>
      <c r="F27" s="5">
        <v>14.7</v>
      </c>
      <c r="G27" s="7">
        <v>6.34</v>
      </c>
      <c r="H27" s="16"/>
      <c r="T27" s="1"/>
      <c r="AB27" s="17"/>
    </row>
    <row r="28" spans="1:28" ht="30" customHeight="1" x14ac:dyDescent="0.25">
      <c r="A28" s="17"/>
      <c r="B28" s="3" t="s">
        <v>24</v>
      </c>
      <c r="C28" s="4">
        <v>57.2</v>
      </c>
      <c r="D28" s="5">
        <f t="shared" si="2"/>
        <v>42.8</v>
      </c>
      <c r="E28" s="6">
        <v>33.799999999999997</v>
      </c>
      <c r="F28" s="5">
        <v>15.3</v>
      </c>
      <c r="G28" s="7">
        <v>6.98</v>
      </c>
      <c r="H28" s="16"/>
      <c r="T28" s="1"/>
      <c r="AB28" s="17"/>
    </row>
    <row r="29" spans="1:28" ht="30" customHeight="1" x14ac:dyDescent="0.25">
      <c r="A29" s="17"/>
      <c r="B29" s="3" t="s">
        <v>25</v>
      </c>
      <c r="C29" s="4">
        <v>54.9</v>
      </c>
      <c r="D29" s="5">
        <f t="shared" si="2"/>
        <v>45.1</v>
      </c>
      <c r="E29" s="6">
        <v>32.5</v>
      </c>
      <c r="F29" s="5">
        <v>14.8</v>
      </c>
      <c r="G29" s="7">
        <v>6.21</v>
      </c>
      <c r="H29" s="16"/>
      <c r="T29" s="1"/>
      <c r="AB29" s="17"/>
    </row>
    <row r="30" spans="1:28" ht="30" customHeight="1" x14ac:dyDescent="0.25">
      <c r="A30" s="17"/>
      <c r="B30" s="3" t="s">
        <v>26</v>
      </c>
      <c r="C30" s="4" t="s">
        <v>0</v>
      </c>
      <c r="D30" s="5" t="s">
        <v>0</v>
      </c>
      <c r="E30" s="6" t="s">
        <v>0</v>
      </c>
      <c r="F30" s="5" t="s">
        <v>0</v>
      </c>
      <c r="G30" s="7" t="s">
        <v>0</v>
      </c>
      <c r="H30" s="16"/>
      <c r="T30" s="1"/>
      <c r="AB30" s="17"/>
    </row>
    <row r="31" spans="1:28" ht="30" customHeight="1" x14ac:dyDescent="0.25">
      <c r="A31" s="17"/>
      <c r="B31" s="3" t="s">
        <v>27</v>
      </c>
      <c r="C31" s="4" t="s">
        <v>0</v>
      </c>
      <c r="D31" s="5" t="s">
        <v>0</v>
      </c>
      <c r="E31" s="6" t="s">
        <v>0</v>
      </c>
      <c r="F31" s="5" t="s">
        <v>0</v>
      </c>
      <c r="G31" s="7" t="s">
        <v>0</v>
      </c>
      <c r="H31" s="16"/>
      <c r="T31" s="1"/>
      <c r="AB31" s="17"/>
    </row>
    <row r="32" spans="1:28" ht="30" customHeight="1" x14ac:dyDescent="0.25">
      <c r="A32" s="17"/>
      <c r="B32" s="3" t="s">
        <v>28</v>
      </c>
      <c r="C32" s="4" t="s">
        <v>0</v>
      </c>
      <c r="D32" s="5" t="s">
        <v>0</v>
      </c>
      <c r="E32" s="6" t="s">
        <v>0</v>
      </c>
      <c r="F32" s="5" t="s">
        <v>0</v>
      </c>
      <c r="G32" s="7" t="s">
        <v>0</v>
      </c>
      <c r="H32" s="16"/>
      <c r="T32" s="1"/>
      <c r="AB32" s="17"/>
    </row>
    <row r="33" spans="1:28" ht="6" customHeight="1" x14ac:dyDescent="0.25">
      <c r="A33" s="17"/>
      <c r="B33" s="13"/>
      <c r="C33" s="14"/>
      <c r="D33" s="14"/>
      <c r="E33" s="14"/>
      <c r="F33" s="14"/>
      <c r="G33" s="15"/>
      <c r="H33" s="16"/>
      <c r="T33" s="1"/>
      <c r="AB33" s="17"/>
    </row>
    <row r="34" spans="1:28" ht="30" customHeight="1" x14ac:dyDescent="0.25">
      <c r="A34" s="17"/>
      <c r="B34" s="3" t="s">
        <v>1</v>
      </c>
      <c r="C34" s="4">
        <f>AVERAGE(C22:C32)</f>
        <v>54.98571428571428</v>
      </c>
      <c r="D34" s="5">
        <f>AVERAGE(D22:D32)</f>
        <v>45.01428571428572</v>
      </c>
      <c r="E34" s="6">
        <f>AVERAGE(E22:E32)</f>
        <v>32.51428571428572</v>
      </c>
      <c r="F34" s="5">
        <f>AVERAGE(F22:F32)</f>
        <v>14.7</v>
      </c>
      <c r="G34" s="8">
        <f>AVERAGE(G22:G32)</f>
        <v>5.7042857142857146</v>
      </c>
      <c r="H34" s="16"/>
      <c r="T34" s="1"/>
      <c r="AB34" s="17"/>
    </row>
    <row r="35" spans="1:28" ht="30" customHeight="1" x14ac:dyDescent="0.25">
      <c r="A35" s="17"/>
      <c r="B35" s="3" t="s">
        <v>2</v>
      </c>
      <c r="C35" s="4">
        <f>MIN(C22:C32)</f>
        <v>51.2</v>
      </c>
      <c r="D35" s="5">
        <f>MIN(D22:D32)</f>
        <v>42.1</v>
      </c>
      <c r="E35" s="6">
        <f>MIN(E22:E32)</f>
        <v>30</v>
      </c>
      <c r="F35" s="5">
        <f>MIN(F22:F32)</f>
        <v>14</v>
      </c>
      <c r="G35" s="8">
        <f>MIN(G22:G32)</f>
        <v>4.34</v>
      </c>
      <c r="H35" s="16"/>
      <c r="T35" s="1"/>
      <c r="AB35" s="17"/>
    </row>
    <row r="36" spans="1:28" ht="30" customHeight="1" x14ac:dyDescent="0.25">
      <c r="A36" s="17"/>
      <c r="B36" s="3" t="s">
        <v>3</v>
      </c>
      <c r="C36" s="4">
        <f>MAX(C22:C32)</f>
        <v>57.9</v>
      </c>
      <c r="D36" s="5">
        <f>MAX(D22:D32)</f>
        <v>48.8</v>
      </c>
      <c r="E36" s="6">
        <f>MAX(E22:E32)</f>
        <v>34.6</v>
      </c>
      <c r="F36" s="5">
        <f>MAX(F22:F32)</f>
        <v>15.3</v>
      </c>
      <c r="G36" s="8">
        <f>MAX(G22:G32)</f>
        <v>6.98</v>
      </c>
      <c r="H36" s="16"/>
      <c r="T36" s="1"/>
      <c r="AB36" s="17"/>
    </row>
    <row r="37" spans="1:28" ht="30" customHeight="1" x14ac:dyDescent="0.25">
      <c r="A37" s="17"/>
      <c r="B37" s="3" t="s">
        <v>4</v>
      </c>
      <c r="C37" s="4">
        <f>C36-C35</f>
        <v>6.6999999999999957</v>
      </c>
      <c r="D37" s="5">
        <f t="shared" ref="D37:G37" si="3">D36-D35</f>
        <v>6.6999999999999957</v>
      </c>
      <c r="E37" s="6">
        <f t="shared" si="3"/>
        <v>4.6000000000000014</v>
      </c>
      <c r="F37" s="5">
        <f t="shared" si="3"/>
        <v>1.3000000000000007</v>
      </c>
      <c r="G37" s="8">
        <f t="shared" si="3"/>
        <v>2.6400000000000006</v>
      </c>
      <c r="H37" s="16"/>
      <c r="T37" s="1"/>
      <c r="AB37" s="17"/>
    </row>
    <row r="38" spans="1:28" ht="30" customHeight="1" x14ac:dyDescent="0.25">
      <c r="A38" s="17"/>
      <c r="B38" s="24" t="s">
        <v>12</v>
      </c>
      <c r="C38" s="25"/>
      <c r="D38" s="25"/>
      <c r="E38" s="25"/>
      <c r="F38" s="25"/>
      <c r="G38" s="26"/>
      <c r="H38" s="16"/>
      <c r="T38" s="1"/>
      <c r="AB38" s="17"/>
    </row>
    <row r="39" spans="1:28" ht="30.6" customHeight="1" x14ac:dyDescent="0.25">
      <c r="A39" s="17"/>
      <c r="B39" s="3" t="s">
        <v>18</v>
      </c>
      <c r="C39" s="4">
        <v>37.299999999999997</v>
      </c>
      <c r="D39" s="5">
        <f>100-C39</f>
        <v>62.7</v>
      </c>
      <c r="E39" s="6">
        <v>22.5</v>
      </c>
      <c r="F39" s="5">
        <v>14.1</v>
      </c>
      <c r="G39" s="7">
        <v>2.56</v>
      </c>
      <c r="H39" s="16"/>
      <c r="T39" s="1"/>
      <c r="AB39" s="17"/>
    </row>
    <row r="40" spans="1:28" ht="30" customHeight="1" x14ac:dyDescent="0.25">
      <c r="A40" s="17"/>
      <c r="B40" s="3" t="s">
        <v>19</v>
      </c>
      <c r="C40" s="4">
        <v>43.9</v>
      </c>
      <c r="D40" s="5">
        <f t="shared" ref="D40:D49" si="4">100-C40</f>
        <v>56.1</v>
      </c>
      <c r="E40" s="6">
        <v>30.1</v>
      </c>
      <c r="F40" s="5">
        <v>16.899999999999999</v>
      </c>
      <c r="G40" s="7">
        <v>3.98</v>
      </c>
      <c r="H40" s="16"/>
      <c r="T40" s="1"/>
      <c r="AB40" s="17"/>
    </row>
    <row r="41" spans="1:28" ht="30" customHeight="1" x14ac:dyDescent="0.25">
      <c r="A41" s="17"/>
      <c r="B41" s="3" t="s">
        <v>20</v>
      </c>
      <c r="C41" s="4">
        <v>51.6</v>
      </c>
      <c r="D41" s="5">
        <f t="shared" si="4"/>
        <v>48.4</v>
      </c>
      <c r="E41" s="6">
        <v>26.5</v>
      </c>
      <c r="F41" s="5">
        <v>12.8</v>
      </c>
      <c r="G41" s="7">
        <v>4.0199999999999996</v>
      </c>
      <c r="H41" s="16"/>
      <c r="T41" s="1"/>
      <c r="AB41" s="17"/>
    </row>
    <row r="42" spans="1:28" ht="30" customHeight="1" x14ac:dyDescent="0.25">
      <c r="A42" s="17"/>
      <c r="B42" s="3" t="s">
        <v>21</v>
      </c>
      <c r="C42" s="4">
        <v>54.1</v>
      </c>
      <c r="D42" s="5">
        <f t="shared" si="4"/>
        <v>45.9</v>
      </c>
      <c r="E42" s="6">
        <v>28</v>
      </c>
      <c r="F42" s="5">
        <v>12.9</v>
      </c>
      <c r="G42" s="7">
        <v>4.66</v>
      </c>
      <c r="H42" s="16"/>
      <c r="T42" s="1"/>
      <c r="AB42" s="17"/>
    </row>
    <row r="43" spans="1:28" ht="30" customHeight="1" x14ac:dyDescent="0.25">
      <c r="A43" s="17"/>
      <c r="B43" s="3" t="s">
        <v>22</v>
      </c>
      <c r="C43" s="4">
        <v>54.2</v>
      </c>
      <c r="D43" s="5">
        <f t="shared" si="4"/>
        <v>45.8</v>
      </c>
      <c r="E43" s="6">
        <v>29</v>
      </c>
      <c r="F43" s="5">
        <v>13.3</v>
      </c>
      <c r="G43" s="7">
        <v>5.33</v>
      </c>
      <c r="H43" s="16"/>
      <c r="T43" s="1"/>
      <c r="AB43" s="17"/>
    </row>
    <row r="44" spans="1:28" ht="30" customHeight="1" x14ac:dyDescent="0.25">
      <c r="A44" s="17"/>
      <c r="B44" s="3" t="s">
        <v>23</v>
      </c>
      <c r="C44" s="4">
        <v>52.3</v>
      </c>
      <c r="D44" s="5">
        <f t="shared" si="4"/>
        <v>47.7</v>
      </c>
      <c r="E44" s="6">
        <v>29.1</v>
      </c>
      <c r="F44" s="5">
        <v>13.9</v>
      </c>
      <c r="G44" s="7">
        <v>5.98</v>
      </c>
      <c r="H44" s="16"/>
      <c r="T44" s="1"/>
      <c r="AB44" s="17"/>
    </row>
    <row r="45" spans="1:28" ht="30" customHeight="1" x14ac:dyDescent="0.25">
      <c r="A45" s="17"/>
      <c r="B45" s="3" t="s">
        <v>24</v>
      </c>
      <c r="C45" s="4">
        <v>56.1</v>
      </c>
      <c r="D45" s="5">
        <f t="shared" si="4"/>
        <v>43.9</v>
      </c>
      <c r="E45" s="6">
        <v>32.4</v>
      </c>
      <c r="F45" s="5">
        <v>14.2</v>
      </c>
      <c r="G45" s="7">
        <v>7.33</v>
      </c>
      <c r="H45" s="16"/>
      <c r="T45" s="1"/>
      <c r="AB45" s="17"/>
    </row>
    <row r="46" spans="1:28" ht="30" customHeight="1" x14ac:dyDescent="0.25">
      <c r="A46" s="17"/>
      <c r="B46" s="3" t="s">
        <v>25</v>
      </c>
      <c r="C46" s="9">
        <v>56.2</v>
      </c>
      <c r="D46" s="5">
        <f t="shared" si="4"/>
        <v>43.8</v>
      </c>
      <c r="E46" s="10">
        <v>33.299999999999997</v>
      </c>
      <c r="F46" s="11">
        <v>14.6</v>
      </c>
      <c r="G46" s="12">
        <v>7.35</v>
      </c>
      <c r="H46" s="16"/>
      <c r="T46" s="1"/>
      <c r="AB46" s="17"/>
    </row>
    <row r="47" spans="1:28" ht="30" customHeight="1" x14ac:dyDescent="0.25">
      <c r="A47" s="17"/>
      <c r="B47" s="3" t="s">
        <v>26</v>
      </c>
      <c r="C47" s="9">
        <v>54.1</v>
      </c>
      <c r="D47" s="5">
        <f t="shared" si="4"/>
        <v>45.9</v>
      </c>
      <c r="E47" s="10">
        <v>33.4</v>
      </c>
      <c r="F47" s="11">
        <v>15.3</v>
      </c>
      <c r="G47" s="12">
        <v>7.05</v>
      </c>
      <c r="H47" s="16"/>
      <c r="T47" s="1"/>
      <c r="AB47" s="17"/>
    </row>
    <row r="48" spans="1:28" ht="30" customHeight="1" x14ac:dyDescent="0.25">
      <c r="A48" s="17"/>
      <c r="B48" s="3" t="s">
        <v>27</v>
      </c>
      <c r="C48" s="9" t="s">
        <v>0</v>
      </c>
      <c r="D48" s="5" t="s">
        <v>0</v>
      </c>
      <c r="E48" s="10" t="s">
        <v>0</v>
      </c>
      <c r="F48" s="11" t="s">
        <v>0</v>
      </c>
      <c r="G48" s="12" t="s">
        <v>0</v>
      </c>
      <c r="H48" s="16"/>
      <c r="T48" s="1"/>
      <c r="AB48" s="17"/>
    </row>
    <row r="49" spans="1:28" ht="30" customHeight="1" x14ac:dyDescent="0.25">
      <c r="A49" s="17"/>
      <c r="B49" s="3" t="s">
        <v>28</v>
      </c>
      <c r="C49" s="9">
        <v>51.1</v>
      </c>
      <c r="D49" s="5">
        <f t="shared" si="4"/>
        <v>48.9</v>
      </c>
      <c r="E49" s="10">
        <v>31.3</v>
      </c>
      <c r="F49" s="11">
        <v>15.3</v>
      </c>
      <c r="G49" s="12">
        <v>6.41</v>
      </c>
      <c r="H49" s="16"/>
      <c r="T49" s="1"/>
      <c r="AB49" s="17"/>
    </row>
    <row r="50" spans="1:28" ht="6" customHeight="1" x14ac:dyDescent="0.25">
      <c r="A50" s="17"/>
      <c r="B50" s="13"/>
      <c r="C50" s="14"/>
      <c r="D50" s="14"/>
      <c r="E50" s="14"/>
      <c r="F50" s="14"/>
      <c r="G50" s="15"/>
      <c r="H50" s="16"/>
      <c r="T50" s="1"/>
      <c r="AB50" s="17"/>
    </row>
    <row r="51" spans="1:28" ht="30" customHeight="1" x14ac:dyDescent="0.25">
      <c r="A51" s="17"/>
      <c r="B51" s="3" t="s">
        <v>1</v>
      </c>
      <c r="C51" s="4">
        <f>AVERAGE(C39:C49)</f>
        <v>51.09</v>
      </c>
      <c r="D51" s="5">
        <f>AVERAGE(D39:D49)</f>
        <v>48.91</v>
      </c>
      <c r="E51" s="6">
        <f>AVERAGE(E39:E49)</f>
        <v>29.559999999999995</v>
      </c>
      <c r="F51" s="5">
        <f>AVERAGE(F39:F49)</f>
        <v>14.330000000000002</v>
      </c>
      <c r="G51" s="8">
        <f>AVERAGE(G39:G49)</f>
        <v>5.4670000000000005</v>
      </c>
      <c r="H51" s="16"/>
      <c r="T51" s="1"/>
      <c r="AB51" s="17"/>
    </row>
    <row r="52" spans="1:28" ht="30" customHeight="1" x14ac:dyDescent="0.25">
      <c r="A52" s="17"/>
      <c r="B52" s="3" t="s">
        <v>2</v>
      </c>
      <c r="C52" s="4">
        <f>MIN(C39:C49)</f>
        <v>37.299999999999997</v>
      </c>
      <c r="D52" s="5">
        <f>MIN(D39:D49)</f>
        <v>43.8</v>
      </c>
      <c r="E52" s="6">
        <f>MIN(E39:E49)</f>
        <v>22.5</v>
      </c>
      <c r="F52" s="5">
        <f>MIN(F39:F49)</f>
        <v>12.8</v>
      </c>
      <c r="G52" s="8">
        <f>MIN(G39:G49)</f>
        <v>2.56</v>
      </c>
      <c r="H52" s="16"/>
      <c r="T52" s="1"/>
      <c r="AB52" s="17"/>
    </row>
    <row r="53" spans="1:28" ht="30" customHeight="1" x14ac:dyDescent="0.25">
      <c r="A53" s="17"/>
      <c r="B53" s="3" t="s">
        <v>3</v>
      </c>
      <c r="C53" s="4">
        <f>MAX(C39:C49)</f>
        <v>56.2</v>
      </c>
      <c r="D53" s="5">
        <f>MAX(D39:D49)</f>
        <v>62.7</v>
      </c>
      <c r="E53" s="6">
        <f>MAX(E39:E49)</f>
        <v>33.4</v>
      </c>
      <c r="F53" s="5">
        <f>MAX(F39:F49)</f>
        <v>16.899999999999999</v>
      </c>
      <c r="G53" s="8">
        <f>MAX(G39:G49)</f>
        <v>7.35</v>
      </c>
      <c r="H53" s="16"/>
      <c r="T53" s="1"/>
      <c r="AB53" s="17"/>
    </row>
    <row r="54" spans="1:28" ht="30" customHeight="1" x14ac:dyDescent="0.25">
      <c r="A54" s="17"/>
      <c r="B54" s="3" t="s">
        <v>4</v>
      </c>
      <c r="C54" s="4">
        <f>C53-C52</f>
        <v>18.900000000000006</v>
      </c>
      <c r="D54" s="5">
        <f t="shared" ref="D54:G54" si="5">D53-D52</f>
        <v>18.900000000000006</v>
      </c>
      <c r="E54" s="6">
        <f t="shared" si="5"/>
        <v>10.899999999999999</v>
      </c>
      <c r="F54" s="5">
        <f t="shared" si="5"/>
        <v>4.0999999999999979</v>
      </c>
      <c r="G54" s="8">
        <f t="shared" si="5"/>
        <v>4.7899999999999991</v>
      </c>
      <c r="H54" s="16"/>
      <c r="T54" s="1"/>
      <c r="AB54" s="17"/>
    </row>
    <row r="55" spans="1:28" ht="30" customHeight="1" x14ac:dyDescent="0.25">
      <c r="A55" s="17"/>
      <c r="B55" s="27" t="s">
        <v>13</v>
      </c>
      <c r="C55" s="28"/>
      <c r="D55" s="28"/>
      <c r="E55" s="28"/>
      <c r="F55" s="28"/>
      <c r="G55" s="29"/>
      <c r="H55" s="16"/>
      <c r="T55" s="1"/>
      <c r="AB55" s="17"/>
    </row>
    <row r="56" spans="1:28" ht="30.6" customHeight="1" x14ac:dyDescent="0.25">
      <c r="A56" s="17"/>
      <c r="B56" s="3" t="s">
        <v>18</v>
      </c>
      <c r="C56" s="4">
        <v>43.6</v>
      </c>
      <c r="D56" s="5">
        <f>100-C56</f>
        <v>56.4</v>
      </c>
      <c r="E56" s="6">
        <v>30.5</v>
      </c>
      <c r="F56" s="5">
        <v>17.2</v>
      </c>
      <c r="G56" s="7">
        <v>2.0099999999999998</v>
      </c>
      <c r="H56" s="16"/>
      <c r="T56" s="1"/>
      <c r="AB56" s="17"/>
    </row>
    <row r="57" spans="1:28" ht="30" customHeight="1" x14ac:dyDescent="0.25">
      <c r="A57" s="17"/>
      <c r="B57" s="3" t="s">
        <v>19</v>
      </c>
      <c r="C57" s="4">
        <v>42.2</v>
      </c>
      <c r="D57" s="5">
        <f t="shared" ref="D57:D66" si="6">100-C57</f>
        <v>57.8</v>
      </c>
      <c r="E57" s="6">
        <v>31.5</v>
      </c>
      <c r="F57" s="5">
        <v>18.2</v>
      </c>
      <c r="G57" s="7">
        <v>1.97</v>
      </c>
      <c r="H57" s="16"/>
      <c r="T57" s="1"/>
      <c r="AB57" s="17"/>
    </row>
    <row r="58" spans="1:28" ht="30" customHeight="1" x14ac:dyDescent="0.25">
      <c r="A58" s="17"/>
      <c r="B58" s="3" t="s">
        <v>20</v>
      </c>
      <c r="C58" s="4">
        <v>48</v>
      </c>
      <c r="D58" s="5">
        <f t="shared" si="6"/>
        <v>52</v>
      </c>
      <c r="E58" s="6">
        <v>32</v>
      </c>
      <c r="F58" s="5">
        <v>16.600000000000001</v>
      </c>
      <c r="G58" s="7">
        <v>2.38</v>
      </c>
      <c r="H58" s="16"/>
      <c r="T58" s="1"/>
      <c r="AB58" s="17"/>
    </row>
    <row r="59" spans="1:28" ht="30" customHeight="1" x14ac:dyDescent="0.25">
      <c r="A59" s="17"/>
      <c r="B59" s="3" t="s">
        <v>21</v>
      </c>
      <c r="C59" s="4">
        <v>51.1</v>
      </c>
      <c r="D59" s="5">
        <f t="shared" si="6"/>
        <v>48.9</v>
      </c>
      <c r="E59" s="6">
        <v>32.799999999999997</v>
      </c>
      <c r="F59" s="5">
        <v>16</v>
      </c>
      <c r="G59" s="7">
        <v>2.79</v>
      </c>
      <c r="H59" s="16"/>
      <c r="T59" s="1"/>
      <c r="AB59" s="17"/>
    </row>
    <row r="60" spans="1:28" ht="30" customHeight="1" x14ac:dyDescent="0.25">
      <c r="A60" s="17"/>
      <c r="B60" s="3" t="s">
        <v>22</v>
      </c>
      <c r="C60" s="4">
        <v>52.6</v>
      </c>
      <c r="D60" s="5">
        <f t="shared" si="6"/>
        <v>47.4</v>
      </c>
      <c r="E60" s="6">
        <v>33.299999999999997</v>
      </c>
      <c r="F60" s="5">
        <v>15.8</v>
      </c>
      <c r="G60" s="7">
        <v>3.11</v>
      </c>
      <c r="H60" s="16"/>
      <c r="T60" s="1"/>
      <c r="AB60" s="17"/>
    </row>
    <row r="61" spans="1:28" ht="30" customHeight="1" x14ac:dyDescent="0.25">
      <c r="A61" s="17"/>
      <c r="B61" s="3" t="s">
        <v>23</v>
      </c>
      <c r="C61" s="4">
        <v>54.1</v>
      </c>
      <c r="D61" s="5">
        <f t="shared" si="6"/>
        <v>45.9</v>
      </c>
      <c r="E61" s="6">
        <v>31.1</v>
      </c>
      <c r="F61" s="5">
        <v>14.2</v>
      </c>
      <c r="G61" s="7">
        <v>3.05</v>
      </c>
      <c r="H61" s="16"/>
      <c r="T61" s="1"/>
      <c r="AB61" s="17"/>
    </row>
    <row r="62" spans="1:28" ht="30" customHeight="1" x14ac:dyDescent="0.25">
      <c r="A62" s="17"/>
      <c r="B62" s="3" t="s">
        <v>24</v>
      </c>
      <c r="C62" s="9">
        <v>55.4</v>
      </c>
      <c r="D62" s="5">
        <f t="shared" si="6"/>
        <v>44.6</v>
      </c>
      <c r="E62" s="10">
        <v>33.5</v>
      </c>
      <c r="F62" s="11">
        <v>14.9</v>
      </c>
      <c r="G62" s="12">
        <v>3.46</v>
      </c>
      <c r="H62" s="16"/>
      <c r="T62" s="1"/>
      <c r="AB62" s="17"/>
    </row>
    <row r="63" spans="1:28" ht="30" customHeight="1" x14ac:dyDescent="0.25">
      <c r="A63" s="17"/>
      <c r="B63" s="3" t="s">
        <v>25</v>
      </c>
      <c r="C63" s="9">
        <v>54.3</v>
      </c>
      <c r="D63" s="5">
        <f t="shared" si="6"/>
        <v>45.7</v>
      </c>
      <c r="E63" s="10">
        <v>33.700000000000003</v>
      </c>
      <c r="F63" s="11">
        <v>15.4</v>
      </c>
      <c r="G63" s="12">
        <v>3.52</v>
      </c>
      <c r="H63" s="16"/>
      <c r="T63" s="1"/>
      <c r="AB63" s="17"/>
    </row>
    <row r="64" spans="1:28" ht="30" customHeight="1" x14ac:dyDescent="0.25">
      <c r="A64" s="17"/>
      <c r="B64" s="3" t="s">
        <v>26</v>
      </c>
      <c r="C64" s="9">
        <v>53.5</v>
      </c>
      <c r="D64" s="5">
        <f t="shared" si="6"/>
        <v>46.5</v>
      </c>
      <c r="E64" s="10">
        <v>34.4</v>
      </c>
      <c r="F64" s="11">
        <v>16</v>
      </c>
      <c r="G64" s="12">
        <v>3.69</v>
      </c>
      <c r="H64" s="16"/>
      <c r="T64" s="1"/>
      <c r="AB64" s="17"/>
    </row>
    <row r="65" spans="1:28" ht="30" customHeight="1" x14ac:dyDescent="0.25">
      <c r="A65" s="17"/>
      <c r="B65" s="3" t="s">
        <v>27</v>
      </c>
      <c r="C65" s="9" t="s">
        <v>0</v>
      </c>
      <c r="D65" s="5" t="s">
        <v>0</v>
      </c>
      <c r="E65" s="10" t="s">
        <v>0</v>
      </c>
      <c r="F65" s="11" t="s">
        <v>0</v>
      </c>
      <c r="G65" s="12" t="s">
        <v>0</v>
      </c>
      <c r="H65" s="16"/>
      <c r="T65" s="1"/>
      <c r="AB65" s="17"/>
    </row>
    <row r="66" spans="1:28" ht="30" customHeight="1" x14ac:dyDescent="0.25">
      <c r="A66" s="17"/>
      <c r="B66" s="3" t="s">
        <v>28</v>
      </c>
      <c r="C66" s="9">
        <v>49.5</v>
      </c>
      <c r="D66" s="5">
        <f t="shared" si="6"/>
        <v>50.5</v>
      </c>
      <c r="E66" s="10">
        <v>36.200000000000003</v>
      </c>
      <c r="F66" s="11">
        <v>18.3</v>
      </c>
      <c r="G66" s="12">
        <v>3.26</v>
      </c>
      <c r="H66" s="16"/>
      <c r="T66" s="1"/>
      <c r="AB66" s="17"/>
    </row>
    <row r="67" spans="1:28" ht="6" customHeight="1" x14ac:dyDescent="0.25">
      <c r="A67" s="17"/>
      <c r="B67" s="13"/>
      <c r="C67" s="14"/>
      <c r="D67" s="14"/>
      <c r="E67" s="14"/>
      <c r="F67" s="14"/>
      <c r="G67" s="15"/>
      <c r="H67" s="16"/>
      <c r="T67" s="1"/>
      <c r="AB67" s="17"/>
    </row>
    <row r="68" spans="1:28" ht="30" customHeight="1" x14ac:dyDescent="0.25">
      <c r="A68" s="17"/>
      <c r="B68" s="3" t="s">
        <v>1</v>
      </c>
      <c r="C68" s="4">
        <f>AVERAGE(C56:C66)</f>
        <v>50.43</v>
      </c>
      <c r="D68" s="5">
        <f>AVERAGE(D56:D66)</f>
        <v>49.57</v>
      </c>
      <c r="E68" s="6">
        <f>AVERAGE(E56:E66)</f>
        <v>32.899999999999991</v>
      </c>
      <c r="F68" s="5">
        <f>AVERAGE(F56:F66)</f>
        <v>16.260000000000002</v>
      </c>
      <c r="G68" s="8">
        <f>AVERAGE(G56:G66)</f>
        <v>2.9240000000000004</v>
      </c>
      <c r="H68" s="16"/>
      <c r="T68" s="1"/>
      <c r="AB68" s="17"/>
    </row>
    <row r="69" spans="1:28" ht="30" customHeight="1" x14ac:dyDescent="0.25">
      <c r="A69" s="17"/>
      <c r="B69" s="3" t="s">
        <v>2</v>
      </c>
      <c r="C69" s="4">
        <f>MIN(C56:C66)</f>
        <v>42.2</v>
      </c>
      <c r="D69" s="5">
        <f>MIN(D56:D66)</f>
        <v>44.6</v>
      </c>
      <c r="E69" s="6">
        <f>MIN(E56:E66)</f>
        <v>30.5</v>
      </c>
      <c r="F69" s="5">
        <f>MIN(F56:F66)</f>
        <v>14.2</v>
      </c>
      <c r="G69" s="8">
        <f>MIN(G56:G66)</f>
        <v>1.97</v>
      </c>
      <c r="H69" s="16"/>
      <c r="T69" s="1"/>
      <c r="AB69" s="17"/>
    </row>
    <row r="70" spans="1:28" ht="30" customHeight="1" x14ac:dyDescent="0.25">
      <c r="A70" s="17"/>
      <c r="B70" s="3" t="s">
        <v>3</v>
      </c>
      <c r="C70" s="4">
        <f>MAX(C56:C66)</f>
        <v>55.4</v>
      </c>
      <c r="D70" s="5">
        <f>MAX(D56:D66)</f>
        <v>57.8</v>
      </c>
      <c r="E70" s="6">
        <f>MAX(E56:E66)</f>
        <v>36.200000000000003</v>
      </c>
      <c r="F70" s="5">
        <f>MAX(F56:F66)</f>
        <v>18.3</v>
      </c>
      <c r="G70" s="8">
        <f>MAX(G56:G66)</f>
        <v>3.69</v>
      </c>
      <c r="H70" s="16"/>
      <c r="T70" s="1"/>
      <c r="AB70" s="17"/>
    </row>
    <row r="71" spans="1:28" ht="30" customHeight="1" x14ac:dyDescent="0.25">
      <c r="A71" s="17"/>
      <c r="B71" s="3" t="s">
        <v>4</v>
      </c>
      <c r="C71" s="4">
        <f>C70-C69</f>
        <v>13.199999999999996</v>
      </c>
      <c r="D71" s="5">
        <f t="shared" ref="D71:G71" si="7">D70-D69</f>
        <v>13.199999999999996</v>
      </c>
      <c r="E71" s="6">
        <f t="shared" si="7"/>
        <v>5.7000000000000028</v>
      </c>
      <c r="F71" s="5">
        <f t="shared" si="7"/>
        <v>4.1000000000000014</v>
      </c>
      <c r="G71" s="8">
        <f t="shared" si="7"/>
        <v>1.72</v>
      </c>
      <c r="H71" s="16"/>
      <c r="T71" s="1"/>
      <c r="AB71" s="17"/>
    </row>
    <row r="72" spans="1:28" ht="30" customHeight="1" x14ac:dyDescent="0.25">
      <c r="A72" s="17"/>
      <c r="B72" s="31" t="s">
        <v>14</v>
      </c>
      <c r="C72" s="32"/>
      <c r="D72" s="32"/>
      <c r="E72" s="32"/>
      <c r="F72" s="32"/>
      <c r="G72" s="33"/>
      <c r="H72" s="16"/>
      <c r="T72" s="1"/>
      <c r="AB72" s="17"/>
    </row>
    <row r="73" spans="1:28" ht="30.6" customHeight="1" x14ac:dyDescent="0.25">
      <c r="A73" s="17"/>
      <c r="B73" s="3" t="s">
        <v>18</v>
      </c>
      <c r="C73" s="4">
        <v>49.5</v>
      </c>
      <c r="D73" s="5">
        <f>100-C73</f>
        <v>50.5</v>
      </c>
      <c r="E73" s="6">
        <v>28.5</v>
      </c>
      <c r="F73" s="5">
        <v>14.4</v>
      </c>
      <c r="G73" s="7">
        <v>2.08</v>
      </c>
      <c r="H73" s="16"/>
      <c r="T73" s="1"/>
      <c r="AB73" s="17"/>
    </row>
    <row r="74" spans="1:28" ht="30" customHeight="1" x14ac:dyDescent="0.25">
      <c r="A74" s="17"/>
      <c r="B74" s="3" t="s">
        <v>19</v>
      </c>
      <c r="C74" s="4">
        <v>44.6</v>
      </c>
      <c r="D74" s="5">
        <f t="shared" ref="D74:D83" si="8">100-C74</f>
        <v>55.4</v>
      </c>
      <c r="E74" s="6">
        <v>24</v>
      </c>
      <c r="F74" s="5">
        <v>13.3</v>
      </c>
      <c r="G74" s="7">
        <v>1.82</v>
      </c>
      <c r="H74" s="16"/>
      <c r="T74" s="1"/>
      <c r="AB74" s="17"/>
    </row>
    <row r="75" spans="1:28" ht="30" customHeight="1" x14ac:dyDescent="0.25">
      <c r="A75" s="17"/>
      <c r="B75" s="3" t="s">
        <v>20</v>
      </c>
      <c r="C75" s="4">
        <v>52.3</v>
      </c>
      <c r="D75" s="5">
        <f t="shared" si="8"/>
        <v>47.7</v>
      </c>
      <c r="E75" s="6">
        <v>31.6</v>
      </c>
      <c r="F75" s="5">
        <v>15.1</v>
      </c>
      <c r="G75" s="7">
        <v>2.91</v>
      </c>
      <c r="H75" s="16"/>
      <c r="T75" s="1"/>
      <c r="AB75" s="17"/>
    </row>
    <row r="76" spans="1:28" ht="30" customHeight="1" x14ac:dyDescent="0.25">
      <c r="A76" s="17"/>
      <c r="B76" s="3" t="s">
        <v>21</v>
      </c>
      <c r="C76" s="4">
        <v>53.9</v>
      </c>
      <c r="D76" s="5">
        <f t="shared" si="8"/>
        <v>46.1</v>
      </c>
      <c r="E76" s="6">
        <v>31.1</v>
      </c>
      <c r="F76" s="5">
        <v>14.3</v>
      </c>
      <c r="G76" s="7">
        <v>3.54</v>
      </c>
      <c r="H76" s="16"/>
      <c r="T76" s="1"/>
      <c r="AB76" s="17"/>
    </row>
    <row r="77" spans="1:28" ht="30" customHeight="1" x14ac:dyDescent="0.25">
      <c r="A77" s="17"/>
      <c r="B77" s="3" t="s">
        <v>22</v>
      </c>
      <c r="C77" s="4">
        <v>54.2</v>
      </c>
      <c r="D77" s="5">
        <f t="shared" si="8"/>
        <v>45.8</v>
      </c>
      <c r="E77" s="6">
        <v>33</v>
      </c>
      <c r="F77" s="5">
        <v>15.1</v>
      </c>
      <c r="G77" s="7">
        <v>3.79</v>
      </c>
      <c r="H77" s="16"/>
      <c r="T77" s="1"/>
      <c r="AB77" s="17"/>
    </row>
    <row r="78" spans="1:28" ht="30" customHeight="1" x14ac:dyDescent="0.25">
      <c r="A78" s="17"/>
      <c r="B78" s="3" t="s">
        <v>23</v>
      </c>
      <c r="C78" s="4">
        <v>53.6</v>
      </c>
      <c r="D78" s="5">
        <f t="shared" si="8"/>
        <v>46.4</v>
      </c>
      <c r="E78" s="6">
        <v>33</v>
      </c>
      <c r="F78" s="5">
        <v>15.3</v>
      </c>
      <c r="G78" s="7">
        <v>4.12</v>
      </c>
      <c r="H78" s="16"/>
      <c r="T78" s="1"/>
      <c r="AB78" s="17"/>
    </row>
    <row r="79" spans="1:28" ht="30" customHeight="1" x14ac:dyDescent="0.25">
      <c r="A79" s="17"/>
      <c r="B79" s="3" t="s">
        <v>24</v>
      </c>
      <c r="C79" s="4">
        <v>56.9</v>
      </c>
      <c r="D79" s="5">
        <f t="shared" si="8"/>
        <v>43.1</v>
      </c>
      <c r="E79" s="6">
        <v>35</v>
      </c>
      <c r="F79" s="5">
        <v>15.1</v>
      </c>
      <c r="G79" s="7">
        <v>5.53</v>
      </c>
      <c r="H79" s="16"/>
      <c r="T79" s="1"/>
      <c r="AB79" s="17"/>
    </row>
    <row r="80" spans="1:28" ht="30" customHeight="1" x14ac:dyDescent="0.25">
      <c r="A80" s="17"/>
      <c r="B80" s="3" t="s">
        <v>25</v>
      </c>
      <c r="C80" s="4">
        <v>62</v>
      </c>
      <c r="D80" s="5">
        <f t="shared" si="8"/>
        <v>38</v>
      </c>
      <c r="E80" s="6">
        <v>35</v>
      </c>
      <c r="F80" s="5">
        <v>13.3</v>
      </c>
      <c r="G80" s="7">
        <v>6.09</v>
      </c>
      <c r="H80" s="16"/>
      <c r="T80" s="1"/>
      <c r="AB80" s="17"/>
    </row>
    <row r="81" spans="1:28" ht="30" customHeight="1" x14ac:dyDescent="0.25">
      <c r="A81" s="17"/>
      <c r="B81" s="3" t="s">
        <v>26</v>
      </c>
      <c r="C81" s="4">
        <v>67.2</v>
      </c>
      <c r="D81" s="5">
        <f t="shared" si="8"/>
        <v>32.799999999999997</v>
      </c>
      <c r="E81" s="6">
        <v>37.6</v>
      </c>
      <c r="F81" s="5">
        <v>12.3</v>
      </c>
      <c r="G81" s="7">
        <v>7.06</v>
      </c>
      <c r="H81" s="16"/>
      <c r="T81" s="1"/>
      <c r="AB81" s="17"/>
    </row>
    <row r="82" spans="1:28" ht="30" customHeight="1" x14ac:dyDescent="0.25">
      <c r="A82" s="17"/>
      <c r="B82" s="3" t="s">
        <v>27</v>
      </c>
      <c r="C82" s="4" t="s">
        <v>0</v>
      </c>
      <c r="D82" s="5" t="s">
        <v>0</v>
      </c>
      <c r="E82" s="6" t="s">
        <v>0</v>
      </c>
      <c r="F82" s="5" t="s">
        <v>0</v>
      </c>
      <c r="G82" s="7" t="s">
        <v>0</v>
      </c>
      <c r="H82" s="16"/>
      <c r="T82" s="1"/>
      <c r="AB82" s="17"/>
    </row>
    <row r="83" spans="1:28" ht="30" customHeight="1" x14ac:dyDescent="0.25">
      <c r="A83" s="17"/>
      <c r="B83" s="3" t="s">
        <v>28</v>
      </c>
      <c r="C83" s="4">
        <v>59.2</v>
      </c>
      <c r="D83" s="5">
        <f t="shared" si="8"/>
        <v>40.799999999999997</v>
      </c>
      <c r="E83" s="6">
        <v>34.5</v>
      </c>
      <c r="F83" s="5">
        <v>14.1</v>
      </c>
      <c r="G83" s="7">
        <v>5.99</v>
      </c>
      <c r="H83" s="16"/>
      <c r="T83" s="1"/>
      <c r="AB83" s="17"/>
    </row>
    <row r="84" spans="1:28" ht="6" customHeight="1" x14ac:dyDescent="0.25">
      <c r="A84" s="17"/>
      <c r="B84" s="13"/>
      <c r="C84" s="14"/>
      <c r="D84" s="14"/>
      <c r="E84" s="14"/>
      <c r="F84" s="14"/>
      <c r="G84" s="15"/>
      <c r="H84" s="16"/>
      <c r="T84" s="1"/>
      <c r="AB84" s="17"/>
    </row>
    <row r="85" spans="1:28" ht="30" customHeight="1" x14ac:dyDescent="0.25">
      <c r="A85" s="17"/>
      <c r="B85" s="3" t="s">
        <v>1</v>
      </c>
      <c r="C85" s="4">
        <f>AVERAGE(C73:C83)</f>
        <v>55.339999999999996</v>
      </c>
      <c r="D85" s="5">
        <f>AVERAGE(D73:D83)</f>
        <v>44.660000000000004</v>
      </c>
      <c r="E85" s="6">
        <f>AVERAGE(E73:E83)</f>
        <v>32.33</v>
      </c>
      <c r="F85" s="5">
        <f>AVERAGE(F73:F83)</f>
        <v>14.229999999999999</v>
      </c>
      <c r="G85" s="8">
        <f>AVERAGE(G73:G83)</f>
        <v>4.293000000000001</v>
      </c>
      <c r="H85" s="16"/>
      <c r="T85" s="1"/>
      <c r="AB85" s="17"/>
    </row>
    <row r="86" spans="1:28" ht="30" customHeight="1" x14ac:dyDescent="0.25">
      <c r="A86" s="17"/>
      <c r="B86" s="3" t="s">
        <v>2</v>
      </c>
      <c r="C86" s="4">
        <f>MIN(C73:C83)</f>
        <v>44.6</v>
      </c>
      <c r="D86" s="5">
        <f>MIN(D73:D83)</f>
        <v>32.799999999999997</v>
      </c>
      <c r="E86" s="6">
        <f>MIN(E73:E83)</f>
        <v>24</v>
      </c>
      <c r="F86" s="5">
        <f>MIN(F73:F83)</f>
        <v>12.3</v>
      </c>
      <c r="G86" s="8">
        <f>MIN(G73:G83)</f>
        <v>1.82</v>
      </c>
      <c r="H86" s="16"/>
      <c r="T86" s="1"/>
      <c r="AB86" s="17"/>
    </row>
    <row r="87" spans="1:28" ht="30" customHeight="1" x14ac:dyDescent="0.25">
      <c r="A87" s="17"/>
      <c r="B87" s="3" t="s">
        <v>3</v>
      </c>
      <c r="C87" s="4">
        <f>MAX(C73:C83)</f>
        <v>67.2</v>
      </c>
      <c r="D87" s="5">
        <f>MAX(D73:D83)</f>
        <v>55.4</v>
      </c>
      <c r="E87" s="6">
        <f>MAX(E73:E83)</f>
        <v>37.6</v>
      </c>
      <c r="F87" s="5">
        <f>MAX(F73:F83)</f>
        <v>15.3</v>
      </c>
      <c r="G87" s="8">
        <f>MAX(G73:G83)</f>
        <v>7.06</v>
      </c>
      <c r="H87" s="16"/>
      <c r="T87" s="1"/>
      <c r="AB87" s="17"/>
    </row>
    <row r="88" spans="1:28" ht="30" customHeight="1" x14ac:dyDescent="0.25">
      <c r="A88" s="17"/>
      <c r="B88" s="3" t="s">
        <v>4</v>
      </c>
      <c r="C88" s="4">
        <f>C87-C86</f>
        <v>22.6</v>
      </c>
      <c r="D88" s="5">
        <f t="shared" ref="D88:G88" si="9">D87-D86</f>
        <v>22.6</v>
      </c>
      <c r="E88" s="6">
        <f t="shared" si="9"/>
        <v>13.600000000000001</v>
      </c>
      <c r="F88" s="5">
        <f t="shared" si="9"/>
        <v>3</v>
      </c>
      <c r="G88" s="8">
        <f t="shared" si="9"/>
        <v>5.2399999999999993</v>
      </c>
      <c r="H88" s="16"/>
      <c r="T88" s="1"/>
      <c r="AB88" s="17"/>
    </row>
    <row r="89" spans="1:28" x14ac:dyDescent="0.25">
      <c r="A89" s="17"/>
      <c r="B89" s="30"/>
      <c r="C89" s="30"/>
      <c r="D89" s="30"/>
      <c r="E89" s="30"/>
      <c r="F89" s="30"/>
      <c r="G89" s="30"/>
      <c r="H89" s="16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</sheetData>
  <mergeCells count="18">
    <mergeCell ref="B50:G50"/>
    <mergeCell ref="B67:G67"/>
    <mergeCell ref="B84:G84"/>
    <mergeCell ref="H2:H89"/>
    <mergeCell ref="A1:AH1"/>
    <mergeCell ref="I2:AH3"/>
    <mergeCell ref="B21:G21"/>
    <mergeCell ref="B38:G38"/>
    <mergeCell ref="B55:G55"/>
    <mergeCell ref="B16:G16"/>
    <mergeCell ref="B33:G33"/>
    <mergeCell ref="A2:A89"/>
    <mergeCell ref="B89:G89"/>
    <mergeCell ref="B72:G72"/>
    <mergeCell ref="B2:G2"/>
    <mergeCell ref="B4:G4"/>
    <mergeCell ref="AB4:AB89"/>
    <mergeCell ref="I89:AA8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2019-12-10T10:46:52Z</dcterms:created>
  <dcterms:modified xsi:type="dcterms:W3CDTF">2020-12-22T13:58:31Z</dcterms:modified>
</cp:coreProperties>
</file>