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završno izvješće\"/>
    </mc:Choice>
  </mc:AlternateContent>
  <bookViews>
    <workbookView xWindow="0" yWindow="0" windowWidth="19710" windowHeight="702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99" i="8" l="1"/>
  <c r="D100" i="8"/>
  <c r="D82" i="8"/>
  <c r="D83" i="8"/>
  <c r="D65" i="8"/>
  <c r="D66" i="8"/>
  <c r="D48" i="8"/>
  <c r="D49" i="8"/>
  <c r="D30" i="8"/>
  <c r="D31" i="8"/>
  <c r="D13" i="8"/>
  <c r="D14" i="8"/>
  <c r="D92" i="8" l="1"/>
  <c r="D93" i="8"/>
  <c r="D94" i="8"/>
  <c r="D96" i="8"/>
  <c r="D97" i="8"/>
  <c r="D98" i="8"/>
  <c r="D91" i="8"/>
  <c r="D75" i="8"/>
  <c r="D76" i="8"/>
  <c r="D77" i="8"/>
  <c r="D79" i="8"/>
  <c r="D80" i="8"/>
  <c r="D81" i="8"/>
  <c r="D74" i="8"/>
  <c r="D58" i="8"/>
  <c r="D59" i="8"/>
  <c r="D60" i="8"/>
  <c r="D62" i="8"/>
  <c r="D63" i="8"/>
  <c r="D64" i="8"/>
  <c r="D57" i="8"/>
  <c r="D41" i="8"/>
  <c r="D42" i="8"/>
  <c r="D43" i="8"/>
  <c r="D45" i="8"/>
  <c r="D46" i="8"/>
  <c r="D47" i="8"/>
  <c r="D23" i="8"/>
  <c r="D24" i="8"/>
  <c r="D25" i="8"/>
  <c r="D27" i="8"/>
  <c r="D28" i="8"/>
  <c r="D29" i="8"/>
  <c r="D6" i="8"/>
  <c r="D7" i="8"/>
  <c r="D8" i="8"/>
  <c r="D10" i="8"/>
  <c r="D11" i="8"/>
  <c r="D12" i="8"/>
  <c r="G105" i="8"/>
  <c r="F105" i="8"/>
  <c r="E105" i="8"/>
  <c r="C105" i="8"/>
  <c r="G104" i="8"/>
  <c r="F104" i="8"/>
  <c r="E104" i="8"/>
  <c r="C104" i="8"/>
  <c r="G103" i="8"/>
  <c r="F103" i="8"/>
  <c r="E103" i="8"/>
  <c r="C103" i="8"/>
  <c r="D104" i="8" l="1"/>
  <c r="D105" i="8"/>
  <c r="D106" i="8" s="1"/>
  <c r="D103" i="8"/>
  <c r="G106" i="8"/>
  <c r="E106" i="8"/>
  <c r="F106" i="8"/>
  <c r="C106" i="8"/>
  <c r="G88" i="8"/>
  <c r="F88" i="8"/>
  <c r="E88" i="8"/>
  <c r="C88" i="8"/>
  <c r="G87" i="8"/>
  <c r="F87" i="8"/>
  <c r="F89" i="8" s="1"/>
  <c r="E87" i="8"/>
  <c r="C87" i="8"/>
  <c r="G86" i="8"/>
  <c r="F86" i="8"/>
  <c r="E86" i="8"/>
  <c r="C86" i="8"/>
  <c r="D71" i="8"/>
  <c r="G71" i="8"/>
  <c r="F71" i="8"/>
  <c r="E71" i="8"/>
  <c r="C71" i="8"/>
  <c r="G70" i="8"/>
  <c r="F70" i="8"/>
  <c r="E70" i="8"/>
  <c r="C70" i="8"/>
  <c r="G69" i="8"/>
  <c r="F69" i="8"/>
  <c r="E69" i="8"/>
  <c r="C69" i="8"/>
  <c r="D54" i="8"/>
  <c r="G54" i="8"/>
  <c r="F54" i="8"/>
  <c r="E54" i="8"/>
  <c r="C54" i="8"/>
  <c r="G53" i="8"/>
  <c r="F53" i="8"/>
  <c r="E53" i="8"/>
  <c r="C53" i="8"/>
  <c r="G52" i="8"/>
  <c r="F52" i="8"/>
  <c r="E52" i="8"/>
  <c r="C52" i="8"/>
  <c r="G36" i="8"/>
  <c r="F36" i="8"/>
  <c r="E36" i="8"/>
  <c r="C36" i="8"/>
  <c r="G35" i="8"/>
  <c r="F35" i="8"/>
  <c r="E35" i="8"/>
  <c r="C35" i="8"/>
  <c r="G34" i="8"/>
  <c r="F34" i="8"/>
  <c r="E34" i="8"/>
  <c r="C34" i="8"/>
  <c r="D35" i="8"/>
  <c r="G19" i="8"/>
  <c r="G18" i="8"/>
  <c r="G17" i="8"/>
  <c r="F19" i="8"/>
  <c r="F18" i="8"/>
  <c r="F17" i="8"/>
  <c r="E19" i="8"/>
  <c r="E18" i="8"/>
  <c r="E17" i="8"/>
  <c r="C19" i="8"/>
  <c r="C18" i="8"/>
  <c r="C17" i="8"/>
  <c r="D17" i="8"/>
  <c r="F37" i="8" l="1"/>
  <c r="D88" i="8"/>
  <c r="D86" i="8"/>
  <c r="C89" i="8"/>
  <c r="E89" i="8"/>
  <c r="G89" i="8"/>
  <c r="D87" i="8"/>
  <c r="C72" i="8"/>
  <c r="E72" i="8"/>
  <c r="F72" i="8"/>
  <c r="G72" i="8"/>
  <c r="D69" i="8"/>
  <c r="D70" i="8"/>
  <c r="D72" i="8" s="1"/>
  <c r="G55" i="8"/>
  <c r="C55" i="8"/>
  <c r="E55" i="8"/>
  <c r="F55" i="8"/>
  <c r="D52" i="8"/>
  <c r="D53" i="8"/>
  <c r="D55" i="8" s="1"/>
  <c r="D36" i="8"/>
  <c r="D37" i="8" s="1"/>
  <c r="D19" i="8"/>
  <c r="G20" i="8"/>
  <c r="G37" i="8"/>
  <c r="E37" i="8"/>
  <c r="C37" i="8"/>
  <c r="D34" i="8"/>
  <c r="D18" i="8"/>
  <c r="E20" i="8"/>
  <c r="F20" i="8"/>
  <c r="C20" i="8"/>
  <c r="D89" i="8" l="1"/>
  <c r="D20" i="8"/>
</calcChain>
</file>

<file path=xl/sharedStrings.xml><?xml version="1.0" encoding="utf-8"?>
<sst xmlns="http://schemas.openxmlformats.org/spreadsheetml/2006/main" count="179" uniqueCount="30">
  <si>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</si>
  <si>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</si>
  <si>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</si>
  <si>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</si>
  <si>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</si>
  <si>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</si>
  <si>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</si>
  <si>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</si>
  <si>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</si>
  <si>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</si>
  <si>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KRVAVICA/SKRADIN</t>
  </si>
  <si>
    <t>KRVAVICA/SMRDELJE</t>
  </si>
  <si>
    <t>OBLICA/MURTER</t>
  </si>
  <si>
    <t>OBLICA navodnjavana</t>
  </si>
  <si>
    <t>OBLICA/POKROVNIK</t>
  </si>
  <si>
    <t>OBLICA/SKRADIN/PIRAMATOVCI</t>
  </si>
  <si>
    <t>Tablica 4. NIR analiza d.o.o. Zagreb</t>
  </si>
  <si>
    <t>Grafikon 4. ŠIBENSKO-KININSKA ŽUPANIJA, Skradin, Primošten, Murter, Tribunj, Smrdelje 2020.</t>
  </si>
  <si>
    <t>Rokovi uzorkovanja</t>
  </si>
  <si>
    <t>07. 09. 2020.</t>
  </si>
  <si>
    <t>21. 09. 2020.</t>
  </si>
  <si>
    <t>28. 09. 2020.</t>
  </si>
  <si>
    <t>05. 10. 2020.</t>
  </si>
  <si>
    <t>12. 10. 2020.</t>
  </si>
  <si>
    <t>19. 10. 2020.</t>
  </si>
  <si>
    <t>26. 10. 2020.</t>
  </si>
  <si>
    <t>02. 11. 2020.</t>
  </si>
  <si>
    <t>09. 11. 2020.</t>
  </si>
  <si>
    <t>16. 11. 2020.</t>
  </si>
  <si>
    <t>26. 11. 2020.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</si>
</sst>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theme="5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FF66"/>
      <color rgb="FF660033"/>
      <color rgb="FF99CC00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(ZBIRNA!$B$6:$B$8,ZBIRNA!$B$10:$B$14)</c:f>
              <c:strCache>
                <c:ptCount val="8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(ZBIRNA!$E$6:$E$8,ZBIRNA!$E$10:$E$14)</c:f>
              <c:numCache>
                <c:formatCode>0.0</c:formatCode>
                <c:ptCount val="8"/>
                <c:pt idx="0">
                  <c:v>19.100000000000001</c:v>
                </c:pt>
                <c:pt idx="1">
                  <c:v>25.3</c:v>
                </c:pt>
                <c:pt idx="2">
                  <c:v>27.4</c:v>
                </c:pt>
                <c:pt idx="3">
                  <c:v>28.5</c:v>
                </c:pt>
                <c:pt idx="4">
                  <c:v>29</c:v>
                </c:pt>
                <c:pt idx="5">
                  <c:v>29.8</c:v>
                </c:pt>
                <c:pt idx="6">
                  <c:v>30.8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A2-4905-A581-911BD9547C26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A2-4905-A581-911BD9547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(ZBIRNA!$C$6:$C$8,ZBIRNA!$C$10:$C$14)</c:f>
              <c:strCache>
                <c:ptCount val="8"/>
                <c:pt idx="0">
                  <c:v>50,3</c:v>
                </c:pt>
                <c:pt idx="1">
                  <c:v>55,9</c:v>
                </c:pt>
                <c:pt idx="2">
                  <c:v>56,7</c:v>
                </c:pt>
                <c:pt idx="3">
                  <c:v>55,6</c:v>
                </c:pt>
                <c:pt idx="4">
                  <c:v>56,0</c:v>
                </c:pt>
                <c:pt idx="5">
                  <c:v>55,4</c:v>
                </c:pt>
                <c:pt idx="6">
                  <c:v>53,7</c:v>
                </c:pt>
                <c:pt idx="7">
                  <c:v>53,3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(ZBIRNA!$C$6:$C$8,ZBIRNA!$C$10:$C$14)</c:f>
              <c:numCache>
                <c:formatCode>0.0</c:formatCode>
                <c:ptCount val="8"/>
                <c:pt idx="0">
                  <c:v>50.3</c:v>
                </c:pt>
                <c:pt idx="1">
                  <c:v>55.9</c:v>
                </c:pt>
                <c:pt idx="2">
                  <c:v>56.7</c:v>
                </c:pt>
                <c:pt idx="3">
                  <c:v>55.6</c:v>
                </c:pt>
                <c:pt idx="4">
                  <c:v>56</c:v>
                </c:pt>
                <c:pt idx="5">
                  <c:v>55.4</c:v>
                </c:pt>
                <c:pt idx="6">
                  <c:v>53.7</c:v>
                </c:pt>
                <c:pt idx="7">
                  <c:v>53.3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3.3059723666617143E-2"/>
                        <c:y val="-3.77638785724698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94D5-4EB8-AF76-75A67825E549}"/>
                      </c:ext>
                    </c:extLst>
                  </c15:dLbl>
                </c15:categoryFilterException>
                <c15:categoryFilterException>
                  <c15:sqref>ZBIRNA!$C$9</c15:sqref>
                  <c15:dLbl>
                    <c:idx val="2"/>
                    <c:layout>
                      <c:manualLayout>
                        <c:x val="-3.3323293850704337E-2"/>
                        <c:y val="-3.98139961083444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94D5-4EB8-AF76-75A67825E549}"/>
                      </c:ext>
                    </c:extLst>
                  </c15:dLbl>
                </c15:categoryFilterException>
                <c15:categoryFilterException>
                  <c15:sqref>ZBIRNA!$C$15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94D5-4EB8-AF76-75A67825E54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5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6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A2-4905-A581-911BD9547C26}"/>
                </c:ext>
              </c:extLst>
            </c:dLbl>
            <c:dLbl>
              <c:idx val="7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A2-4905-A581-911BD9547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(ZBIRNA!$C$6:$C$8,ZBIRNA!$C$10:$C$14)</c:f>
              <c:strCache>
                <c:ptCount val="8"/>
                <c:pt idx="0">
                  <c:v>50,3</c:v>
                </c:pt>
                <c:pt idx="1">
                  <c:v>55,9</c:v>
                </c:pt>
                <c:pt idx="2">
                  <c:v>56,7</c:v>
                </c:pt>
                <c:pt idx="3">
                  <c:v>55,6</c:v>
                </c:pt>
                <c:pt idx="4">
                  <c:v>56,0</c:v>
                </c:pt>
                <c:pt idx="5">
                  <c:v>55,4</c:v>
                </c:pt>
                <c:pt idx="6">
                  <c:v>53,7</c:v>
                </c:pt>
                <c:pt idx="7">
                  <c:v>53,3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(ZBIRNA!$G$6:$G$8,ZBIRNA!$G$10:$G$14)</c:f>
              <c:numCache>
                <c:formatCode>0.00</c:formatCode>
                <c:ptCount val="8"/>
                <c:pt idx="0">
                  <c:v>2.48</c:v>
                </c:pt>
                <c:pt idx="1">
                  <c:v>2.82</c:v>
                </c:pt>
                <c:pt idx="2">
                  <c:v>3.06</c:v>
                </c:pt>
                <c:pt idx="3">
                  <c:v>3.31</c:v>
                </c:pt>
                <c:pt idx="4">
                  <c:v>3.61</c:v>
                </c:pt>
                <c:pt idx="5">
                  <c:v>3.71</c:v>
                </c:pt>
                <c:pt idx="6">
                  <c:v>3.73</c:v>
                </c:pt>
                <c:pt idx="7">
                  <c:v>3.71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94D5-4EB8-AF76-75A67825E549}"/>
                      </c:ext>
                    </c:extLst>
                  </c15:dLbl>
                </c15:categoryFilterException>
                <c15:categoryFilterException>
                  <c15:sqref>ZBIRNA!$G$9</c15:sqref>
                  <c15:dLbl>
                    <c:idx val="2"/>
                    <c:layout>
                      <c:manualLayout>
                        <c:x val="1.0822510822510822E-2"/>
                        <c:y val="-3.73692077727953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94D5-4EB8-AF76-75A67825E549}"/>
                      </c:ext>
                    </c:extLst>
                  </c15:dLbl>
                </c15:categoryFilterException>
                <c15:categoryFilterException>
                  <c15:sqref>ZBIRNA!$G$15</c15:sqref>
                  <c15:dLbl>
                    <c:idx val="7"/>
                    <c:layout>
                      <c:manualLayout>
                        <c:x val="-6.8610634648371754E-3"/>
                        <c:y val="-6.852145342500731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94D5-4EB8-AF76-75A67825E54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17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16951418808488E-2"/>
          <c:y val="5.662111764742918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(ZBIRNA!$B$6:$B$8,ZBIRNA!$B$10:$B$14)</c:f>
              <c:strCache>
                <c:ptCount val="8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(ZBIRNA!$E$23:$E$25,ZBIRNA!$E$27:$E$31)</c:f>
              <c:numCache>
                <c:formatCode>0.0</c:formatCode>
                <c:ptCount val="8"/>
                <c:pt idx="0">
                  <c:v>25.7</c:v>
                </c:pt>
                <c:pt idx="1">
                  <c:v>28.1</c:v>
                </c:pt>
                <c:pt idx="2">
                  <c:v>29.2</c:v>
                </c:pt>
                <c:pt idx="3">
                  <c:v>31</c:v>
                </c:pt>
                <c:pt idx="4">
                  <c:v>29.9</c:v>
                </c:pt>
                <c:pt idx="5">
                  <c:v>30.6</c:v>
                </c:pt>
                <c:pt idx="6">
                  <c:v>32.5</c:v>
                </c:pt>
                <c:pt idx="7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7A-4E17-8158-3F68298EB23C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7A-4E17-8158-3F68298EB23C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(ZBIRNA!$B$6:$B$8,ZBIRNA!$B$10:$B$14)</c:f>
              <c:strCache>
                <c:ptCount val="8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(ZBIRNA!$C$23:$C$25,ZBIRNA!$C$27:$C$31)</c:f>
              <c:numCache>
                <c:formatCode>0.0</c:formatCode>
                <c:ptCount val="8"/>
                <c:pt idx="0">
                  <c:v>50.6</c:v>
                </c:pt>
                <c:pt idx="1">
                  <c:v>53</c:v>
                </c:pt>
                <c:pt idx="2">
                  <c:v>54.3</c:v>
                </c:pt>
                <c:pt idx="3">
                  <c:v>54.6</c:v>
                </c:pt>
                <c:pt idx="4">
                  <c:v>52.5</c:v>
                </c:pt>
                <c:pt idx="5">
                  <c:v>52.8</c:v>
                </c:pt>
                <c:pt idx="6">
                  <c:v>52.4</c:v>
                </c:pt>
                <c:pt idx="7">
                  <c:v>49.1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3.0486824867303267E-2"/>
                        <c:y val="-3.98141575476338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A05-4658-9E5E-F3621A5E020A}"/>
                      </c:ext>
                    </c:extLst>
                  </c15:dLbl>
                </c15:categoryFilterException>
                <c15:categoryFilterException>
                  <c15:sqref>ZBIRNA!$C$26</c15:sqref>
                  <c15:dLbl>
                    <c:idx val="2"/>
                    <c:layout>
                      <c:manualLayout>
                        <c:x val="-2.9892762118285815E-2"/>
                        <c:y val="-4.59648330338365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A05-4658-9E5E-F3621A5E020A}"/>
                      </c:ext>
                    </c:extLst>
                  </c15:dLbl>
                </c15:categoryFilterException>
                <c15:categoryFilterException>
                  <c15:sqref>ZBIRNA!$C$32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DA05-4658-9E5E-F3621A5E020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5"/>
              <c:layout>
                <c:manualLayout>
                  <c:x val="5.1457975986277877E-3"/>
                  <c:y val="-2.050278975164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7A-4E17-8158-3F68298EB23C}"/>
                </c:ext>
              </c:extLst>
            </c:dLbl>
            <c:dLbl>
              <c:idx val="6"/>
              <c:layout>
                <c:manualLayout>
                  <c:x val="3.4305317324185248E-3"/>
                  <c:y val="-3.4854742577788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7A-4E17-8158-3F68298EB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(ZBIRNA!$B$6:$B$8,ZBIRNA!$B$10:$B$14)</c:f>
              <c:strCache>
                <c:ptCount val="8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(ZBIRNA!$G$23:$G$25,ZBIRNA!$G$27:$G$31)</c:f>
              <c:numCache>
                <c:formatCode>0.00</c:formatCode>
                <c:ptCount val="8"/>
                <c:pt idx="0">
                  <c:v>3.13</c:v>
                </c:pt>
                <c:pt idx="1">
                  <c:v>4.1399999999999997</c:v>
                </c:pt>
                <c:pt idx="2">
                  <c:v>4.4800000000000004</c:v>
                </c:pt>
                <c:pt idx="3">
                  <c:v>5.04</c:v>
                </c:pt>
                <c:pt idx="4">
                  <c:v>5.39</c:v>
                </c:pt>
                <c:pt idx="5">
                  <c:v>5.75</c:v>
                </c:pt>
                <c:pt idx="6">
                  <c:v>5.47</c:v>
                </c:pt>
                <c:pt idx="7">
                  <c:v>5.07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DA05-4658-9E5E-F3621A5E020A}"/>
                      </c:ext>
                    </c:extLst>
                  </c15:dLbl>
                </c15:categoryFilterException>
                <c15:categoryFilterException>
                  <c15:sqref>ZBIRNA!$G$26</c15:sqref>
                  <c15:dLbl>
                    <c:idx val="2"/>
                    <c:layout>
                      <c:manualLayout>
                        <c:x val="1.0822510822510822E-2"/>
                        <c:y val="-3.73692077727953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DA05-4658-9E5E-F3621A5E020A}"/>
                      </c:ext>
                    </c:extLst>
                  </c15:dLbl>
                </c15:categoryFilterException>
                <c15:categoryFilterException>
                  <c15:sqref>ZBIRNA!$G$32</c15:sqref>
                  <c15:dLbl>
                    <c:idx val="7"/>
                    <c:layout>
                      <c:manualLayout>
                        <c:x val="-1.2578471044630388E-16"/>
                        <c:y val="-5.740781130459251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DA05-4658-9E5E-F3621A5E020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81485835049737054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(ZBIRNA!$B$6:$B$8,ZBIRNA!$B$10:$B$14)</c:f>
              <c:strCache>
                <c:ptCount val="8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  <c:pt idx="6">
                  <c:v>09. 11. 2020.</c:v>
                </c:pt>
                <c:pt idx="7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ZBIRNA!$E$40:$E$50</c15:sqref>
                  </c15:fullRef>
                </c:ext>
              </c:extLst>
              <c:f>(ZBIRNA!$E$41:$E$43,ZBIRNA!$E$45:$E$49)</c:f>
              <c:numCache>
                <c:formatCode>0.0</c:formatCode>
                <c:ptCount val="8"/>
                <c:pt idx="0">
                  <c:v>26.1</c:v>
                </c:pt>
                <c:pt idx="1">
                  <c:v>26.9</c:v>
                </c:pt>
                <c:pt idx="2">
                  <c:v>29.9</c:v>
                </c:pt>
                <c:pt idx="3">
                  <c:v>30.1</c:v>
                </c:pt>
                <c:pt idx="4">
                  <c:v>30.3</c:v>
                </c:pt>
                <c:pt idx="5">
                  <c:v>30</c:v>
                </c:pt>
                <c:pt idx="6">
                  <c:v>31.4</c:v>
                </c:pt>
                <c:pt idx="7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86-4F59-A1D4-9AAFAC748F58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86-4F59-A1D4-9AAFAC748F58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86-4F59-A1D4-9AAFAC748F58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86-4F59-A1D4-9AAFAC748F58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86-4F59-A1D4-9AAFAC748F58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86-4F59-A1D4-9AAFAC748F58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86-4F59-A1D4-9AAFAC748F58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E86-4F59-A1D4-9AAFAC748F58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86-4F59-A1D4-9AAFAC748F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ZBIRNA!$B$40:$B$47</c15:sqref>
                  </c15:fullRef>
                </c:ext>
              </c:extLst>
              <c:f>(ZBIRNA!$B$41:$B$43,ZBIRNA!$B$45:$B$47)</c:f>
              <c:strCache>
                <c:ptCount val="6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ZBIRNA!$C$40:$C$50</c15:sqref>
                  </c15:fullRef>
                </c:ext>
              </c:extLst>
              <c:f>(ZBIRNA!$C$41:$C$43,ZBIRNA!$C$45:$C$49)</c:f>
              <c:numCache>
                <c:formatCode>0.0</c:formatCode>
                <c:ptCount val="8"/>
                <c:pt idx="0">
                  <c:v>42.5</c:v>
                </c:pt>
                <c:pt idx="1">
                  <c:v>49.7</c:v>
                </c:pt>
                <c:pt idx="2">
                  <c:v>51.3</c:v>
                </c:pt>
                <c:pt idx="3">
                  <c:v>51.2</c:v>
                </c:pt>
                <c:pt idx="4">
                  <c:v>50.2</c:v>
                </c:pt>
                <c:pt idx="5">
                  <c:v>49.4</c:v>
                </c:pt>
                <c:pt idx="6">
                  <c:v>45.3</c:v>
                </c:pt>
                <c:pt idx="7">
                  <c:v>44.3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ZBIRNA!$C$40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00F-46C6-9FD6-396E918A08DC}"/>
                      </c:ext>
                    </c:extLst>
                  </c15:dLbl>
                </c15:categoryFilterException>
                <c15:categoryFilterException>
                  <c15:sqref>ZBIRNA!$C$44</c15:sqref>
                  <c15:dLbl>
                    <c:idx val="2"/>
                    <c:layout>
                      <c:manualLayout>
                        <c:x val="-1.4455374613137919E-2"/>
                        <c:y val="2.98955001413732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00F-46C6-9FD6-396E918A08DC}"/>
                      </c:ext>
                    </c:extLst>
                  </c15:dLbl>
                </c15:categoryFilterException>
                <c15:categoryFilterException>
                  <c15:sqref>ZBIRNA!$C$50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200F-46C6-9FD6-396E918A08D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FE86-4F59-A1D4-9AAFAC748F5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483880552666765E-2"/>
                  <c:y val="-3.54377357979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E86-4F59-A1D4-9AAFAC748F58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E86-4F59-A1D4-9AAFAC748F58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E86-4F59-A1D4-9AAFAC748F58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E86-4F59-A1D4-9AAFAC748F58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E86-4F59-A1D4-9AAFAC748F58}"/>
                </c:ext>
              </c:extLst>
            </c:dLbl>
            <c:dLbl>
              <c:idx val="5"/>
              <c:layout>
                <c:manualLayout>
                  <c:x val="1.2864493996569469E-2"/>
                  <c:y val="-2.897215464165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EE-4C78-9FA5-02CBFDCF51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ZBIRNA!$B$40:$B$47</c15:sqref>
                  </c15:fullRef>
                </c:ext>
              </c:extLst>
              <c:f>(ZBIRNA!$B$41:$B$43,ZBIRNA!$B$45:$B$47)</c:f>
              <c:strCache>
                <c:ptCount val="6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19. 10. 2020.</c:v>
                </c:pt>
                <c:pt idx="4">
                  <c:v>26. 10. 2020.</c:v>
                </c:pt>
                <c:pt idx="5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ZBIRNA!$G$40:$G$50</c15:sqref>
                  </c15:fullRef>
                </c:ext>
              </c:extLst>
              <c:f>(ZBIRNA!$G$41:$G$43,ZBIRNA!$G$45:$G$49)</c:f>
              <c:numCache>
                <c:formatCode>0.00</c:formatCode>
                <c:ptCount val="8"/>
                <c:pt idx="0">
                  <c:v>2.0699999999999998</c:v>
                </c:pt>
                <c:pt idx="1">
                  <c:v>2.4500000000000002</c:v>
                </c:pt>
                <c:pt idx="2">
                  <c:v>3.79</c:v>
                </c:pt>
                <c:pt idx="3">
                  <c:v>3.68</c:v>
                </c:pt>
                <c:pt idx="4">
                  <c:v>4.1900000000000004</c:v>
                </c:pt>
                <c:pt idx="5">
                  <c:v>4.12</c:v>
                </c:pt>
                <c:pt idx="6">
                  <c:v>3.98</c:v>
                </c:pt>
                <c:pt idx="7">
                  <c:v>3.91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ZBIRNA!$G$40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200F-46C6-9FD6-396E918A08DC}"/>
                      </c:ext>
                    </c:extLst>
                  </c15:dLbl>
                </c15:categoryFilterException>
                <c15:categoryFilterException>
                  <c15:sqref>ZBIRNA!$G$44</c15:sqref>
                  <c15:dLbl>
                    <c:idx val="2"/>
                    <c:layout>
                      <c:manualLayout>
                        <c:x val="1.0822510822510822E-2"/>
                        <c:y val="-3.73692077727953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200F-46C6-9FD6-396E918A08D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FE86-4F59-A1D4-9AAFAC748F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6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6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92016718986373047"/>
          <c:w val="0.44671106452602516"/>
          <c:h val="7.98328101362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ZBIRNA!$E$57:$E$67</c15:sqref>
                  </c15:fullRef>
                </c:ext>
              </c:extLst>
              <c:f>(ZBIRNA!$E$57:$E$60,ZBIRNA!$E$62:$E$66)</c:f>
              <c:numCache>
                <c:formatCode>0.0</c:formatCode>
                <c:ptCount val="9"/>
                <c:pt idx="0">
                  <c:v>25.4</c:v>
                </c:pt>
                <c:pt idx="1">
                  <c:v>26.3</c:v>
                </c:pt>
                <c:pt idx="2">
                  <c:v>29.2</c:v>
                </c:pt>
                <c:pt idx="3">
                  <c:v>30.9</c:v>
                </c:pt>
                <c:pt idx="4">
                  <c:v>30.3</c:v>
                </c:pt>
                <c:pt idx="5">
                  <c:v>32.1</c:v>
                </c:pt>
                <c:pt idx="6">
                  <c:v>31.8</c:v>
                </c:pt>
                <c:pt idx="7">
                  <c:v>33.9</c:v>
                </c:pt>
                <c:pt idx="8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38-4BF4-973E-2B610E4031FB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38-4BF4-973E-2B610E4031FB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38-4BF4-973E-2B610E4031FB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38-4BF4-973E-2B610E4031FB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38-4BF4-973E-2B610E4031FB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38-4BF4-973E-2B610E4031FB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438-4BF4-973E-2B610E4031FB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71-466D-9BB2-3D274BE09C6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71-466D-9BB2-3D274BE09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ZBIRNA!$C$57:$C$67</c15:sqref>
                  </c15:fullRef>
                </c:ext>
              </c:extLst>
              <c:f>(ZBIRNA!$C$57:$C$60,ZBIRNA!$C$62:$C$66)</c:f>
              <c:numCache>
                <c:formatCode>0.0</c:formatCode>
                <c:ptCount val="9"/>
                <c:pt idx="0">
                  <c:v>53.9</c:v>
                </c:pt>
                <c:pt idx="1">
                  <c:v>52</c:v>
                </c:pt>
                <c:pt idx="2">
                  <c:v>55.4</c:v>
                </c:pt>
                <c:pt idx="3">
                  <c:v>56.6</c:v>
                </c:pt>
                <c:pt idx="4">
                  <c:v>55</c:v>
                </c:pt>
                <c:pt idx="5">
                  <c:v>54.9</c:v>
                </c:pt>
                <c:pt idx="6">
                  <c:v>52.6</c:v>
                </c:pt>
                <c:pt idx="7">
                  <c:v>54.3</c:v>
                </c:pt>
                <c:pt idx="8">
                  <c:v>54.3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ZBIRNA!$C$61</c15:sqref>
                  <c15:dLbl>
                    <c:idx val="3"/>
                    <c:layout>
                      <c:manualLayout>
                        <c:x val="-1.4455374613137919E-2"/>
                        <c:y val="2.98955001413732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6C3-4B75-89D3-D48823617535}"/>
                      </c:ext>
                    </c:extLst>
                  </c15:dLbl>
                </c15:categoryFilterException>
                <c15:categoryFilterException>
                  <c15:sqref>ZBIRNA!$C$67</c15:sqref>
                  <c15:dLbl>
                    <c:idx val="8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6C3-4B75-89D3-D4882361753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438-4BF4-973E-2B610E4031FB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438-4BF4-973E-2B610E4031FB}"/>
                </c:ext>
              </c:extLst>
            </c:dLbl>
            <c:dLbl>
              <c:idx val="1"/>
              <c:layout>
                <c:manualLayout>
                  <c:x val="9.1957158871435775E-3"/>
                  <c:y val="-2.3848873941318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438-4BF4-973E-2B610E4031FB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438-4BF4-973E-2B610E4031FB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438-4BF4-973E-2B610E4031FB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438-4BF4-973E-2B610E4031FB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438-4BF4-973E-2B610E4031FB}"/>
                </c:ext>
              </c:extLst>
            </c:dLbl>
            <c:dLbl>
              <c:idx val="6"/>
              <c:layout>
                <c:manualLayout>
                  <c:x val="1.2864493996569469E-2"/>
                  <c:y val="-3.476658556998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438-4BF4-973E-2B610E4031FB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71-466D-9BB2-3D274BE09C6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71-466D-9BB2-3D274BE09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ZBIRNA!$G$57:$G$67</c15:sqref>
                  </c15:fullRef>
                </c:ext>
              </c:extLst>
              <c:f>(ZBIRNA!$G$57:$G$60,ZBIRNA!$G$62:$G$66)</c:f>
              <c:numCache>
                <c:formatCode>0.00</c:formatCode>
                <c:ptCount val="9"/>
                <c:pt idx="0">
                  <c:v>2.2400000000000002</c:v>
                </c:pt>
                <c:pt idx="1">
                  <c:v>2.4900000000000002</c:v>
                </c:pt>
                <c:pt idx="2">
                  <c:v>3.22</c:v>
                </c:pt>
                <c:pt idx="3">
                  <c:v>4.08</c:v>
                </c:pt>
                <c:pt idx="4">
                  <c:v>4.47</c:v>
                </c:pt>
                <c:pt idx="5">
                  <c:v>4.49</c:v>
                </c:pt>
                <c:pt idx="6">
                  <c:v>4.68</c:v>
                </c:pt>
                <c:pt idx="7">
                  <c:v>4.54</c:v>
                </c:pt>
                <c:pt idx="8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ZBIRNA!$G$61</c15:sqref>
                  <c15:dLbl>
                    <c:idx val="3"/>
                    <c:layout>
                      <c:manualLayout>
                        <c:x val="1.0822510822510822E-2"/>
                        <c:y val="-3.73692077727953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6C3-4B75-89D3-D48823617535}"/>
                      </c:ext>
                    </c:extLst>
                  </c15:dLbl>
                </c15:categoryFilterException>
                <c15:categoryFilterException>
                  <c15:sqref>ZBIRNA!$G$67</c15:sqref>
                  <c15:dLbl>
                    <c:idx val="8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6C3-4B75-89D3-D48823617535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438-4BF4-973E-2B610E403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ZBIRNA!$E$74:$E$84</c15:sqref>
                  </c15:fullRef>
                </c:ext>
              </c:extLst>
              <c:f>(ZBIRNA!$E$74:$E$77,ZBIRNA!$E$79:$E$83)</c:f>
              <c:numCache>
                <c:formatCode>0.0</c:formatCode>
                <c:ptCount val="9"/>
                <c:pt idx="0">
                  <c:v>21.8</c:v>
                </c:pt>
                <c:pt idx="1">
                  <c:v>19.100000000000001</c:v>
                </c:pt>
                <c:pt idx="2">
                  <c:v>23.6</c:v>
                </c:pt>
                <c:pt idx="3">
                  <c:v>26</c:v>
                </c:pt>
                <c:pt idx="4">
                  <c:v>27</c:v>
                </c:pt>
                <c:pt idx="5">
                  <c:v>27.4</c:v>
                </c:pt>
                <c:pt idx="6">
                  <c:v>27.8</c:v>
                </c:pt>
                <c:pt idx="7">
                  <c:v>30.1</c:v>
                </c:pt>
                <c:pt idx="8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8C-42F5-BDB2-B06B945A8E10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8C-42F5-BDB2-B06B945A8E10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8C-42F5-BDB2-B06B945A8E10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8C-42F5-BDB2-B06B945A8E10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8C-42F5-BDB2-B06B945A8E10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8C-42F5-BDB2-B06B945A8E10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8C-42F5-BDB2-B06B945A8E10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FD-46D1-974B-FF485BD12EF3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FD-46D1-974B-FF485BD12EF3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8C-42F5-BDB2-B06B945A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ZBIRNA!$C$74:$C$84</c15:sqref>
                  </c15:fullRef>
                </c:ext>
              </c:extLst>
              <c:f>(ZBIRNA!$C$74:$C$77,ZBIRNA!$C$79:$C$83)</c:f>
              <c:numCache>
                <c:formatCode>0.0</c:formatCode>
                <c:ptCount val="9"/>
                <c:pt idx="0">
                  <c:v>58.2</c:v>
                </c:pt>
                <c:pt idx="1">
                  <c:v>50.3</c:v>
                </c:pt>
                <c:pt idx="2">
                  <c:v>56.2</c:v>
                </c:pt>
                <c:pt idx="3">
                  <c:v>57</c:v>
                </c:pt>
                <c:pt idx="4">
                  <c:v>55.9</c:v>
                </c:pt>
                <c:pt idx="5">
                  <c:v>55.8</c:v>
                </c:pt>
                <c:pt idx="6">
                  <c:v>55.4</c:v>
                </c:pt>
                <c:pt idx="7">
                  <c:v>54.3</c:v>
                </c:pt>
                <c:pt idx="8">
                  <c:v>54.5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ZBIRNA!$C$78</c15:sqref>
                  <c15:dLbl>
                    <c:idx val="3"/>
                    <c:layout>
                      <c:manualLayout>
                        <c:x val="-1.4455374613137919E-2"/>
                        <c:y val="2.98955001413732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0D3-4F8E-9D4E-8BBFC3287789}"/>
                      </c:ext>
                    </c:extLst>
                  </c15:dLbl>
                </c15:categoryFilterException>
                <c15:categoryFilterException>
                  <c15:sqref>ZBIRNA!$C$84</c15:sqref>
                  <c15:dLbl>
                    <c:idx val="8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0D3-4F8E-9D4E-8BBFC328778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658C-42F5-BDB2-B06B945A8E10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8C-42F5-BDB2-B06B945A8E10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58C-42F5-BDB2-B06B945A8E10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8C-42F5-BDB2-B06B945A8E10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8C-42F5-BDB2-B06B945A8E10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8C-42F5-BDB2-B06B945A8E10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8C-42F5-BDB2-B06B945A8E10}"/>
                </c:ext>
              </c:extLst>
            </c:dLbl>
            <c:dLbl>
              <c:idx val="6"/>
              <c:layout>
                <c:manualLayout>
                  <c:x val="8.5763293310463125E-3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8C-42F5-BDB2-B06B945A8E10}"/>
                </c:ext>
              </c:extLst>
            </c:dLbl>
            <c:dLbl>
              <c:idx val="7"/>
              <c:layout>
                <c:manualLayout>
                  <c:x val="6.0034305317324182E-3"/>
                  <c:y val="-2.70406776655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FD-46D1-974B-FF485BD12EF3}"/>
                </c:ext>
              </c:extLst>
            </c:dLbl>
            <c:dLbl>
              <c:idx val="8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FD-46D1-974B-FF485BD1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ZBIRNA!$G$74:$G$84</c15:sqref>
                  </c15:fullRef>
                </c:ext>
              </c:extLst>
              <c:f>(ZBIRNA!$G$74:$G$77,ZBIRNA!$G$79:$G$83)</c:f>
              <c:numCache>
                <c:formatCode>0.00</c:formatCode>
                <c:ptCount val="9"/>
                <c:pt idx="0">
                  <c:v>1.73</c:v>
                </c:pt>
                <c:pt idx="1">
                  <c:v>1.53</c:v>
                </c:pt>
                <c:pt idx="2">
                  <c:v>2.09</c:v>
                </c:pt>
                <c:pt idx="3">
                  <c:v>2.41</c:v>
                </c:pt>
                <c:pt idx="4">
                  <c:v>2.78</c:v>
                </c:pt>
                <c:pt idx="5">
                  <c:v>2.91</c:v>
                </c:pt>
                <c:pt idx="6">
                  <c:v>3.02</c:v>
                </c:pt>
                <c:pt idx="7">
                  <c:v>3.04</c:v>
                </c:pt>
                <c:pt idx="8">
                  <c:v>3.06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ZBIRNA!$G$78</c15:sqref>
                  <c15:dLbl>
                    <c:idx val="3"/>
                    <c:layout>
                      <c:manualLayout>
                        <c:x val="1.0822510822510822E-2"/>
                        <c:y val="-3.73692077727953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0D3-4F8E-9D4E-8BBFC3287789}"/>
                      </c:ext>
                    </c:extLst>
                  </c15:dLbl>
                </c15:categoryFilterException>
                <c15:categoryFilterException>
                  <c15:sqref>ZBIRNA!$G$84</c15:sqref>
                  <c15:dLbl>
                    <c:idx val="8"/>
                    <c:layout>
                      <c:manualLayout>
                        <c:x val="5.1457975986276619E-3"/>
                        <c:y val="-2.51092006894309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0D3-4F8E-9D4E-8BBFC328778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658C-42F5-BDB2-B06B945A8E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5"/>
          <c:min val="1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ZBIRNA!$E$91:$E$101</c15:sqref>
                  </c15:fullRef>
                </c:ext>
              </c:extLst>
              <c:f>(ZBIRNA!$E$91:$E$94,ZBIRNA!$E$96:$E$100)</c:f>
              <c:numCache>
                <c:formatCode>0.0</c:formatCode>
                <c:ptCount val="9"/>
                <c:pt idx="0">
                  <c:v>30.7</c:v>
                </c:pt>
                <c:pt idx="1">
                  <c:v>27.9</c:v>
                </c:pt>
                <c:pt idx="2">
                  <c:v>28.2</c:v>
                </c:pt>
                <c:pt idx="3">
                  <c:v>29.9</c:v>
                </c:pt>
                <c:pt idx="4">
                  <c:v>29.4</c:v>
                </c:pt>
                <c:pt idx="5">
                  <c:v>32.299999999999997</c:v>
                </c:pt>
                <c:pt idx="6">
                  <c:v>33.299999999999997</c:v>
                </c:pt>
                <c:pt idx="7">
                  <c:v>34.4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0-4CDA-9691-7BA4EF65D9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50-4CDA-9691-7BA4EF65D98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50-4CDA-9691-7BA4EF65D98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50-4CDA-9691-7BA4EF65D983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50-4CDA-9691-7BA4EF65D983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F50-4CDA-9691-7BA4EF65D983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F50-4CDA-9691-7BA4EF65D983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F50-4CDA-9691-7BA4EF65D983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50-4CDA-9691-7BA4EF65D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ZBIRNA!$C$91:$C$101</c15:sqref>
                  </c15:fullRef>
                </c:ext>
              </c:extLst>
              <c:f>(ZBIRNA!$C$91:$C$94,ZBIRNA!$C$96:$C$100)</c:f>
              <c:numCache>
                <c:formatCode>0.0</c:formatCode>
                <c:ptCount val="9"/>
                <c:pt idx="0">
                  <c:v>55.1</c:v>
                </c:pt>
                <c:pt idx="1">
                  <c:v>46.5</c:v>
                </c:pt>
                <c:pt idx="2">
                  <c:v>53</c:v>
                </c:pt>
                <c:pt idx="3">
                  <c:v>53.5</c:v>
                </c:pt>
                <c:pt idx="4">
                  <c:v>52.9</c:v>
                </c:pt>
                <c:pt idx="5">
                  <c:v>51.9</c:v>
                </c:pt>
                <c:pt idx="6">
                  <c:v>52.6</c:v>
                </c:pt>
                <c:pt idx="7">
                  <c:v>52.4</c:v>
                </c:pt>
                <c:pt idx="8">
                  <c:v>50.5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ZBIRNA!$C$95</c15:sqref>
                  <c15:dLbl>
                    <c:idx val="3"/>
                    <c:layout>
                      <c:manualLayout>
                        <c:x val="-1.4455374613137919E-2"/>
                        <c:y val="2.989550014137324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D98-46AA-9D91-8215D905F64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AF50-4CDA-9691-7BA4EF65D983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F50-4CDA-9691-7BA4EF65D98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F50-4CDA-9691-7BA4EF65D98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F50-4CDA-9691-7BA4EF65D983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F50-4CDA-9691-7BA4EF65D983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F50-4CDA-9691-7BA4EF65D983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F50-4CDA-9691-7BA4EF65D983}"/>
                </c:ext>
              </c:extLst>
            </c:dLbl>
            <c:dLbl>
              <c:idx val="6"/>
              <c:layout>
                <c:manualLayout>
                  <c:x val="8.5763293310463125E-3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F50-4CDA-9691-7BA4EF65D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(ZBIRNA!$B$5:$B$8,ZBIRNA!$B$10:$B$14)</c:f>
              <c:strCache>
                <c:ptCount val="9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ZBIRNA!$G$91:$G$101</c15:sqref>
                  </c15:fullRef>
                </c:ext>
              </c:extLst>
              <c:f>(ZBIRNA!$G$91:$G$94,ZBIRNA!$G$96:$G$100)</c:f>
              <c:numCache>
                <c:formatCode>0.00</c:formatCode>
                <c:ptCount val="9"/>
                <c:pt idx="0">
                  <c:v>4.01</c:v>
                </c:pt>
                <c:pt idx="1">
                  <c:v>3.31</c:v>
                </c:pt>
                <c:pt idx="2">
                  <c:v>3.89</c:v>
                </c:pt>
                <c:pt idx="3">
                  <c:v>4.04</c:v>
                </c:pt>
                <c:pt idx="4">
                  <c:v>4.38</c:v>
                </c:pt>
                <c:pt idx="5">
                  <c:v>5.21</c:v>
                </c:pt>
                <c:pt idx="6">
                  <c:v>6.28</c:v>
                </c:pt>
                <c:pt idx="7">
                  <c:v>7.26</c:v>
                </c:pt>
                <c:pt idx="8">
                  <c:v>5.81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ZBIRNA!$G$95</c15:sqref>
                  <c15:dLbl>
                    <c:idx val="3"/>
                    <c:layout>
                      <c:manualLayout>
                        <c:x val="1.0822510822510822E-2"/>
                        <c:y val="-3.73692077727953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D98-46AA-9D91-8215D905F64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9-AF50-4CDA-9691-7BA4EF65D9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1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38</xdr:row>
      <xdr:rowOff>0</xdr:rowOff>
    </xdr:from>
    <xdr:to>
      <xdr:col>34</xdr:col>
      <xdr:colOff>0</xdr:colOff>
      <xdr:row>55</xdr:row>
      <xdr:rowOff>9379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55</xdr:row>
      <xdr:rowOff>0</xdr:rowOff>
    </xdr:from>
    <xdr:to>
      <xdr:col>34</xdr:col>
      <xdr:colOff>0</xdr:colOff>
      <xdr:row>72</xdr:row>
      <xdr:rowOff>9379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34</xdr:col>
      <xdr:colOff>0</xdr:colOff>
      <xdr:row>89</xdr:row>
      <xdr:rowOff>9379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34</xdr:col>
      <xdr:colOff>0</xdr:colOff>
      <xdr:row>106</xdr:row>
      <xdr:rowOff>9379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17</xdr:col>
      <xdr:colOff>279400</xdr:colOff>
      <xdr:row>28</xdr:row>
      <xdr:rowOff>355600</xdr:rowOff>
    </xdr:from>
    <xdr:ext cx="1382879" cy="405432"/>
    <xdr:sp macro="" textlink="">
      <xdr:nvSpPr>
        <xdr:cNvPr id="3" name="TextBox 2"/>
        <xdr:cNvSpPr txBox="1"/>
      </xdr:nvSpPr>
      <xdr:spPr>
        <a:xfrm>
          <a:off x="12471400" y="10880725"/>
          <a:ext cx="138287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2000" b="1">
              <a:solidFill>
                <a:srgbClr val="FF0000"/>
              </a:solidFill>
            </a:rPr>
            <a:t>ROK BERBE</a:t>
          </a:r>
        </a:p>
      </xdr:txBody>
    </xdr:sp>
    <xdr:clientData/>
  </xdr:oneCellAnchor>
  <xdr:oneCellAnchor>
    <xdr:from>
      <xdr:col>24</xdr:col>
      <xdr:colOff>139700</xdr:colOff>
      <xdr:row>96</xdr:row>
      <xdr:rowOff>88900</xdr:rowOff>
    </xdr:from>
    <xdr:ext cx="1382879" cy="405432"/>
    <xdr:sp macro="" textlink="">
      <xdr:nvSpPr>
        <xdr:cNvPr id="4" name="TextBox 3"/>
        <xdr:cNvSpPr txBox="1"/>
      </xdr:nvSpPr>
      <xdr:spPr>
        <a:xfrm>
          <a:off x="16125825" y="35013900"/>
          <a:ext cx="138287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r-HR" sz="2000" b="1">
              <a:solidFill>
                <a:srgbClr val="FF0000"/>
              </a:solidFill>
            </a:rPr>
            <a:t>ROK BERBE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0.74099</cdr:x>
      <cdr:y>0.42441</cdr:y>
    </cdr:from>
    <cdr:to>
      <cdr:x>0.80274</cdr:x>
      <cdr:y>0.57203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72800" y="2628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0.71527</cdr:x>
      <cdr:y>0.44696</cdr:y>
    </cdr:from>
    <cdr:to>
      <cdr:x>0.83962</cdr:x>
      <cdr:y>0.51462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591800" y="2768600"/>
          <a:ext cx="1841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baseline="0">
              <a:solidFill>
                <a:srgbClr val="FF0000"/>
              </a:solidFill>
            </a:rPr>
            <a:t>ROK BERBE</a:t>
          </a:r>
          <a:endParaRPr lang="hr-HR" sz="2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0.50086</cdr:x>
      <cdr:y>0.53717</cdr:y>
    </cdr:from>
    <cdr:to>
      <cdr:x>0.62264</cdr:x>
      <cdr:y>0.61098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16800" y="3327400"/>
          <a:ext cx="18034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0.83186</cdr:x>
      <cdr:y>0.357</cdr:y>
    </cdr:from>
    <cdr:to>
      <cdr:x>0.94683</cdr:x>
      <cdr:y>0.41203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18295" y="2211339"/>
          <a:ext cx="1702499" cy="340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0.83362</cdr:x>
      <cdr:y>0.48592</cdr:y>
    </cdr:from>
    <cdr:to>
      <cdr:x>0.95197</cdr:x>
      <cdr:y>0.56793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44400" y="3009900"/>
          <a:ext cx="175260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abSelected="1" topLeftCell="C90" zoomScale="60" zoomScaleNormal="60" workbookViewId="0">
      <selection activeCell="B91" sqref="B91:B101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30" customHeight="1" x14ac:dyDescent="0.25">
      <c r="A2" s="17"/>
      <c r="B2" s="30" t="s">
        <v>16</v>
      </c>
      <c r="C2" s="31"/>
      <c r="D2" s="31"/>
      <c r="E2" s="31"/>
      <c r="F2" s="31"/>
      <c r="G2" s="32"/>
      <c r="H2" s="16"/>
      <c r="I2" s="18" t="s">
        <v>17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0"/>
    </row>
    <row r="3" spans="1:34" ht="57" customHeight="1" thickBot="1" x14ac:dyDescent="0.3">
      <c r="A3" s="17"/>
      <c r="B3" s="2" t="s">
        <v>18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6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</row>
    <row r="4" spans="1:34" ht="30" customHeight="1" thickTop="1" x14ac:dyDescent="0.25">
      <c r="A4" s="17"/>
      <c r="B4" s="29" t="s">
        <v>10</v>
      </c>
      <c r="C4" s="25"/>
      <c r="D4" s="25"/>
      <c r="E4" s="25"/>
      <c r="F4" s="25"/>
      <c r="G4" s="26"/>
      <c r="H4" s="16"/>
      <c r="T4" s="1"/>
      <c r="AB4" s="17"/>
    </row>
    <row r="5" spans="1:34" ht="30.6" customHeight="1" x14ac:dyDescent="0.25">
      <c r="A5" s="17"/>
      <c r="B5" s="3" t="s">
        <v>19</v>
      </c>
      <c r="C5" s="4" t="s">
        <v>0</v>
      </c>
      <c r="D5" s="5" t="s">
        <v>0</v>
      </c>
      <c r="E5" s="6" t="s">
        <v>0</v>
      </c>
      <c r="F5" s="5" t="s">
        <v>0</v>
      </c>
      <c r="G5" s="7" t="s">
        <v>0</v>
      </c>
      <c r="H5" s="16"/>
      <c r="T5" s="1"/>
      <c r="AB5" s="17"/>
    </row>
    <row r="6" spans="1:34" ht="30" customHeight="1" x14ac:dyDescent="0.25">
      <c r="A6" s="17"/>
      <c r="B6" s="3" t="s">
        <v>20</v>
      </c>
      <c r="C6" s="4">
        <v>50.3</v>
      </c>
      <c r="D6" s="5">
        <f t="shared" ref="D6:D14" si="0">100-C6</f>
        <v>49.7</v>
      </c>
      <c r="E6" s="6">
        <v>19.100000000000001</v>
      </c>
      <c r="F6" s="5">
        <v>9.5</v>
      </c>
      <c r="G6" s="7">
        <v>2.48</v>
      </c>
      <c r="H6" s="16"/>
      <c r="T6" s="1"/>
      <c r="AB6" s="17"/>
    </row>
    <row r="7" spans="1:34" ht="30" customHeight="1" x14ac:dyDescent="0.25">
      <c r="A7" s="17"/>
      <c r="B7" s="3" t="s">
        <v>21</v>
      </c>
      <c r="C7" s="4">
        <v>55.9</v>
      </c>
      <c r="D7" s="5">
        <f t="shared" si="0"/>
        <v>44.1</v>
      </c>
      <c r="E7" s="6">
        <v>25.3</v>
      </c>
      <c r="F7" s="5">
        <v>11.2</v>
      </c>
      <c r="G7" s="7">
        <v>2.82</v>
      </c>
      <c r="H7" s="16"/>
      <c r="T7" s="1"/>
      <c r="AB7" s="17"/>
    </row>
    <row r="8" spans="1:34" ht="30" customHeight="1" x14ac:dyDescent="0.25">
      <c r="A8" s="17"/>
      <c r="B8" s="3" t="s">
        <v>22</v>
      </c>
      <c r="C8" s="4">
        <v>56.7</v>
      </c>
      <c r="D8" s="5">
        <f t="shared" si="0"/>
        <v>43.3</v>
      </c>
      <c r="E8" s="6">
        <v>27.4</v>
      </c>
      <c r="F8" s="5">
        <v>11.9</v>
      </c>
      <c r="G8" s="7">
        <v>3.06</v>
      </c>
      <c r="H8" s="16"/>
      <c r="T8" s="1"/>
      <c r="AB8" s="17"/>
    </row>
    <row r="9" spans="1:34" ht="30" customHeight="1" x14ac:dyDescent="0.25">
      <c r="A9" s="17"/>
      <c r="B9" s="3" t="s">
        <v>23</v>
      </c>
      <c r="C9" s="4" t="s">
        <v>0</v>
      </c>
      <c r="D9" s="5" t="s">
        <v>0</v>
      </c>
      <c r="E9" s="6" t="s">
        <v>0</v>
      </c>
      <c r="F9" s="5" t="s">
        <v>0</v>
      </c>
      <c r="G9" s="7" t="s">
        <v>0</v>
      </c>
      <c r="H9" s="16"/>
      <c r="T9" s="1"/>
      <c r="AB9" s="17"/>
    </row>
    <row r="10" spans="1:34" ht="30" customHeight="1" x14ac:dyDescent="0.25">
      <c r="A10" s="17"/>
      <c r="B10" s="3" t="s">
        <v>24</v>
      </c>
      <c r="C10" s="4">
        <v>55.6</v>
      </c>
      <c r="D10" s="5">
        <f t="shared" si="0"/>
        <v>44.4</v>
      </c>
      <c r="E10" s="6">
        <v>28.5</v>
      </c>
      <c r="F10" s="5">
        <v>12.7</v>
      </c>
      <c r="G10" s="7">
        <v>3.31</v>
      </c>
      <c r="H10" s="16"/>
      <c r="T10" s="1"/>
      <c r="AB10" s="17"/>
    </row>
    <row r="11" spans="1:34" ht="30" customHeight="1" x14ac:dyDescent="0.25">
      <c r="A11" s="17"/>
      <c r="B11" s="3" t="s">
        <v>25</v>
      </c>
      <c r="C11" s="4">
        <v>56</v>
      </c>
      <c r="D11" s="5">
        <f t="shared" si="0"/>
        <v>44</v>
      </c>
      <c r="E11" s="6">
        <v>29</v>
      </c>
      <c r="F11" s="5">
        <v>12.8</v>
      </c>
      <c r="G11" s="7">
        <v>3.61</v>
      </c>
      <c r="H11" s="16"/>
      <c r="T11" s="1"/>
      <c r="AB11" s="17"/>
    </row>
    <row r="12" spans="1:34" ht="30" customHeight="1" x14ac:dyDescent="0.25">
      <c r="A12" s="17"/>
      <c r="B12" s="3" t="s">
        <v>26</v>
      </c>
      <c r="C12" s="4">
        <v>55.4</v>
      </c>
      <c r="D12" s="5">
        <f t="shared" si="0"/>
        <v>44.6</v>
      </c>
      <c r="E12" s="6">
        <v>29.8</v>
      </c>
      <c r="F12" s="5">
        <v>13.3</v>
      </c>
      <c r="G12" s="7">
        <v>3.71</v>
      </c>
      <c r="H12" s="16"/>
      <c r="T12" s="1"/>
      <c r="AB12" s="17"/>
    </row>
    <row r="13" spans="1:34" ht="30" customHeight="1" x14ac:dyDescent="0.25">
      <c r="A13" s="17"/>
      <c r="B13" s="3" t="s">
        <v>27</v>
      </c>
      <c r="C13" s="9">
        <v>53.7</v>
      </c>
      <c r="D13" s="5">
        <f t="shared" si="0"/>
        <v>46.3</v>
      </c>
      <c r="E13" s="10">
        <v>30.8</v>
      </c>
      <c r="F13" s="11">
        <v>14.2</v>
      </c>
      <c r="G13" s="12">
        <v>3.73</v>
      </c>
      <c r="H13" s="16"/>
      <c r="T13" s="1"/>
      <c r="AB13" s="17"/>
    </row>
    <row r="14" spans="1:34" ht="30" customHeight="1" x14ac:dyDescent="0.25">
      <c r="A14" s="17"/>
      <c r="B14" s="3" t="s">
        <v>28</v>
      </c>
      <c r="C14" s="9">
        <v>53.3</v>
      </c>
      <c r="D14" s="5">
        <f t="shared" si="0"/>
        <v>46.7</v>
      </c>
      <c r="E14" s="10">
        <v>30</v>
      </c>
      <c r="F14" s="11">
        <v>14</v>
      </c>
      <c r="G14" s="12">
        <v>3.71</v>
      </c>
      <c r="H14" s="16"/>
      <c r="T14" s="1"/>
      <c r="AB14" s="17"/>
    </row>
    <row r="15" spans="1:34" ht="30" customHeight="1" x14ac:dyDescent="0.25">
      <c r="A15" s="17"/>
      <c r="B15" s="3" t="s">
        <v>29</v>
      </c>
      <c r="C15" s="9" t="s">
        <v>0</v>
      </c>
      <c r="D15" s="5" t="s">
        <v>0</v>
      </c>
      <c r="E15" s="10" t="s">
        <v>0</v>
      </c>
      <c r="F15" s="11" t="s">
        <v>0</v>
      </c>
      <c r="G15" s="12" t="s">
        <v>0</v>
      </c>
      <c r="H15" s="16"/>
      <c r="T15" s="1"/>
      <c r="AB15" s="17"/>
    </row>
    <row r="16" spans="1:34" ht="6" customHeight="1" x14ac:dyDescent="0.25">
      <c r="A16" s="17"/>
      <c r="B16" s="13"/>
      <c r="C16" s="14"/>
      <c r="D16" s="14"/>
      <c r="E16" s="14"/>
      <c r="F16" s="14"/>
      <c r="G16" s="15"/>
      <c r="H16" s="16"/>
      <c r="T16" s="1"/>
      <c r="AB16" s="17"/>
    </row>
    <row r="17" spans="1:28" ht="30" customHeight="1" x14ac:dyDescent="0.25">
      <c r="A17" s="17"/>
      <c r="B17" s="3" t="s">
        <v>1</v>
      </c>
      <c r="C17" s="4">
        <f>AVERAGE(C5:C15)</f>
        <v>54.612499999999997</v>
      </c>
      <c r="D17" s="5">
        <f>AVERAGE(D5:D15)</f>
        <v>45.387500000000003</v>
      </c>
      <c r="E17" s="6">
        <f>AVERAGE(E5:E15)</f>
        <v>27.487500000000004</v>
      </c>
      <c r="F17" s="5">
        <f>AVERAGE(F5:F15)</f>
        <v>12.45</v>
      </c>
      <c r="G17" s="8">
        <f>AVERAGE(G5:G15)</f>
        <v>3.30375</v>
      </c>
      <c r="H17" s="16"/>
      <c r="T17" s="1"/>
      <c r="AB17" s="17"/>
    </row>
    <row r="18" spans="1:28" ht="30" customHeight="1" x14ac:dyDescent="0.25">
      <c r="A18" s="17"/>
      <c r="B18" s="3" t="s">
        <v>2</v>
      </c>
      <c r="C18" s="4">
        <f>MIN(C5:C15)</f>
        <v>50.3</v>
      </c>
      <c r="D18" s="5">
        <f>MIN(D5:D15)</f>
        <v>43.3</v>
      </c>
      <c r="E18" s="6">
        <f>MIN(E5:E15)</f>
        <v>19.100000000000001</v>
      </c>
      <c r="F18" s="5">
        <f>MIN(F5:F15)</f>
        <v>9.5</v>
      </c>
      <c r="G18" s="8">
        <f>MIN(G5:G15)</f>
        <v>2.48</v>
      </c>
      <c r="H18" s="16"/>
      <c r="T18" s="1"/>
      <c r="AB18" s="17"/>
    </row>
    <row r="19" spans="1:28" ht="30" customHeight="1" x14ac:dyDescent="0.25">
      <c r="A19" s="17"/>
      <c r="B19" s="3" t="s">
        <v>3</v>
      </c>
      <c r="C19" s="4">
        <f>MAX(C5:C15)</f>
        <v>56.7</v>
      </c>
      <c r="D19" s="5">
        <f>MAX(D5:D15)</f>
        <v>49.7</v>
      </c>
      <c r="E19" s="6">
        <f>MAX(E5:E15)</f>
        <v>30.8</v>
      </c>
      <c r="F19" s="5">
        <f>MAX(F5:F15)</f>
        <v>14.2</v>
      </c>
      <c r="G19" s="8">
        <f>MAX(G5:G15)</f>
        <v>3.73</v>
      </c>
      <c r="H19" s="16"/>
      <c r="T19" s="1"/>
      <c r="AB19" s="17"/>
    </row>
    <row r="20" spans="1:28" ht="30" customHeight="1" x14ac:dyDescent="0.25">
      <c r="A20" s="17"/>
      <c r="B20" s="3" t="s">
        <v>4</v>
      </c>
      <c r="C20" s="4">
        <f>C19-C18</f>
        <v>6.4000000000000057</v>
      </c>
      <c r="D20" s="5">
        <f t="shared" ref="D20:G20" si="1">D19-D18</f>
        <v>6.4000000000000057</v>
      </c>
      <c r="E20" s="6">
        <f t="shared" si="1"/>
        <v>11.7</v>
      </c>
      <c r="F20" s="5">
        <f t="shared" si="1"/>
        <v>4.6999999999999993</v>
      </c>
      <c r="G20" s="8">
        <f t="shared" si="1"/>
        <v>1.25</v>
      </c>
      <c r="H20" s="16"/>
      <c r="T20" s="1"/>
      <c r="AB20" s="17"/>
    </row>
    <row r="21" spans="1:28" ht="30" customHeight="1" x14ac:dyDescent="0.25">
      <c r="A21" s="17"/>
      <c r="B21" s="24" t="s">
        <v>14</v>
      </c>
      <c r="C21" s="25"/>
      <c r="D21" s="25"/>
      <c r="E21" s="25"/>
      <c r="F21" s="25"/>
      <c r="G21" s="26"/>
      <c r="H21" s="16"/>
      <c r="T21" s="1"/>
      <c r="AB21" s="17"/>
    </row>
    <row r="22" spans="1:28" ht="30.6" customHeight="1" x14ac:dyDescent="0.25">
      <c r="A22" s="17"/>
      <c r="B22" s="3" t="s">
        <v>19</v>
      </c>
      <c r="C22" s="4" t="s">
        <v>0</v>
      </c>
      <c r="D22" s="5" t="s">
        <v>0</v>
      </c>
      <c r="E22" s="6" t="s">
        <v>0</v>
      </c>
      <c r="F22" s="5" t="s">
        <v>0</v>
      </c>
      <c r="G22" s="7" t="s">
        <v>0</v>
      </c>
      <c r="H22" s="16"/>
      <c r="T22" s="1"/>
      <c r="AB22" s="17"/>
    </row>
    <row r="23" spans="1:28" ht="30" customHeight="1" x14ac:dyDescent="0.25">
      <c r="A23" s="17"/>
      <c r="B23" s="3" t="s">
        <v>20</v>
      </c>
      <c r="C23" s="4">
        <v>50.6</v>
      </c>
      <c r="D23" s="5">
        <f t="shared" ref="D23:D31" si="2">100-C23</f>
        <v>49.4</v>
      </c>
      <c r="E23" s="6">
        <v>25.7</v>
      </c>
      <c r="F23" s="5">
        <v>12.7</v>
      </c>
      <c r="G23" s="7">
        <v>3.13</v>
      </c>
      <c r="H23" s="16"/>
      <c r="T23" s="1"/>
      <c r="AB23" s="17"/>
    </row>
    <row r="24" spans="1:28" ht="30" customHeight="1" x14ac:dyDescent="0.25">
      <c r="A24" s="17"/>
      <c r="B24" s="3" t="s">
        <v>21</v>
      </c>
      <c r="C24" s="4">
        <v>53</v>
      </c>
      <c r="D24" s="5">
        <f t="shared" si="2"/>
        <v>47</v>
      </c>
      <c r="E24" s="6">
        <v>28.1</v>
      </c>
      <c r="F24" s="5">
        <v>13.2</v>
      </c>
      <c r="G24" s="7">
        <v>4.1399999999999997</v>
      </c>
      <c r="H24" s="16"/>
      <c r="T24" s="1"/>
      <c r="AB24" s="17"/>
    </row>
    <row r="25" spans="1:28" ht="30" customHeight="1" x14ac:dyDescent="0.25">
      <c r="A25" s="17"/>
      <c r="B25" s="3" t="s">
        <v>22</v>
      </c>
      <c r="C25" s="4">
        <v>54.3</v>
      </c>
      <c r="D25" s="5">
        <f t="shared" si="2"/>
        <v>45.7</v>
      </c>
      <c r="E25" s="6">
        <v>29.2</v>
      </c>
      <c r="F25" s="5">
        <v>13.4</v>
      </c>
      <c r="G25" s="7">
        <v>4.4800000000000004</v>
      </c>
      <c r="H25" s="16"/>
      <c r="T25" s="1"/>
      <c r="AB25" s="17"/>
    </row>
    <row r="26" spans="1:28" ht="30" customHeight="1" x14ac:dyDescent="0.25">
      <c r="A26" s="17"/>
      <c r="B26" s="3" t="s">
        <v>23</v>
      </c>
      <c r="C26" s="4" t="s">
        <v>0</v>
      </c>
      <c r="D26" s="5" t="s">
        <v>0</v>
      </c>
      <c r="E26" s="6" t="s">
        <v>0</v>
      </c>
      <c r="F26" s="5" t="s">
        <v>0</v>
      </c>
      <c r="G26" s="7" t="s">
        <v>0</v>
      </c>
      <c r="H26" s="16"/>
      <c r="T26" s="1"/>
      <c r="AB26" s="17"/>
    </row>
    <row r="27" spans="1:28" ht="30" customHeight="1" x14ac:dyDescent="0.25">
      <c r="A27" s="17"/>
      <c r="B27" s="3" t="s">
        <v>24</v>
      </c>
      <c r="C27" s="4">
        <v>54.6</v>
      </c>
      <c r="D27" s="5">
        <f t="shared" si="2"/>
        <v>45.4</v>
      </c>
      <c r="E27" s="6">
        <v>31</v>
      </c>
      <c r="F27" s="5">
        <v>14.1</v>
      </c>
      <c r="G27" s="7">
        <v>5.04</v>
      </c>
      <c r="H27" s="16"/>
      <c r="T27" s="1"/>
      <c r="AB27" s="17"/>
    </row>
    <row r="28" spans="1:28" ht="30" customHeight="1" x14ac:dyDescent="0.25">
      <c r="A28" s="17"/>
      <c r="B28" s="3" t="s">
        <v>25</v>
      </c>
      <c r="C28" s="4">
        <v>52.5</v>
      </c>
      <c r="D28" s="5">
        <f t="shared" si="2"/>
        <v>47.5</v>
      </c>
      <c r="E28" s="6">
        <v>29.9</v>
      </c>
      <c r="F28" s="5">
        <v>14.4</v>
      </c>
      <c r="G28" s="7">
        <v>5.39</v>
      </c>
      <c r="H28" s="16"/>
      <c r="T28" s="1"/>
      <c r="AB28" s="17"/>
    </row>
    <row r="29" spans="1:28" ht="30" customHeight="1" x14ac:dyDescent="0.25">
      <c r="A29" s="17"/>
      <c r="B29" s="3" t="s">
        <v>26</v>
      </c>
      <c r="C29" s="4">
        <v>52.8</v>
      </c>
      <c r="D29" s="5">
        <f t="shared" si="2"/>
        <v>47.2</v>
      </c>
      <c r="E29" s="6">
        <v>30.6</v>
      </c>
      <c r="F29" s="5">
        <v>14.5</v>
      </c>
      <c r="G29" s="7">
        <v>5.75</v>
      </c>
      <c r="H29" s="16"/>
      <c r="T29" s="1"/>
      <c r="AB29" s="17"/>
    </row>
    <row r="30" spans="1:28" ht="30" customHeight="1" x14ac:dyDescent="0.25">
      <c r="A30" s="17"/>
      <c r="B30" s="3" t="s">
        <v>27</v>
      </c>
      <c r="C30" s="9">
        <v>52.4</v>
      </c>
      <c r="D30" s="5">
        <f t="shared" si="2"/>
        <v>47.6</v>
      </c>
      <c r="E30" s="10">
        <v>32.5</v>
      </c>
      <c r="F30" s="11">
        <v>15.5</v>
      </c>
      <c r="G30" s="12">
        <v>5.47</v>
      </c>
      <c r="H30" s="16"/>
      <c r="T30" s="1"/>
      <c r="AB30" s="17"/>
    </row>
    <row r="31" spans="1:28" ht="30" customHeight="1" x14ac:dyDescent="0.25">
      <c r="A31" s="17"/>
      <c r="B31" s="3" t="s">
        <v>28</v>
      </c>
      <c r="C31" s="9">
        <v>49.1</v>
      </c>
      <c r="D31" s="5">
        <f t="shared" si="2"/>
        <v>50.9</v>
      </c>
      <c r="E31" s="10">
        <v>31.3</v>
      </c>
      <c r="F31" s="11">
        <v>15.9</v>
      </c>
      <c r="G31" s="12">
        <v>5.07</v>
      </c>
      <c r="H31" s="16"/>
      <c r="T31" s="1"/>
      <c r="AB31" s="17"/>
    </row>
    <row r="32" spans="1:28" ht="30" customHeight="1" x14ac:dyDescent="0.25">
      <c r="A32" s="17"/>
      <c r="B32" s="3" t="s">
        <v>29</v>
      </c>
      <c r="C32" s="9" t="s">
        <v>0</v>
      </c>
      <c r="D32" s="5" t="s">
        <v>0</v>
      </c>
      <c r="E32" s="10" t="s">
        <v>0</v>
      </c>
      <c r="F32" s="11" t="s">
        <v>0</v>
      </c>
      <c r="G32" s="12" t="s">
        <v>0</v>
      </c>
      <c r="H32" s="16"/>
      <c r="T32" s="1"/>
      <c r="AB32" s="17"/>
    </row>
    <row r="33" spans="1:28" ht="6" customHeight="1" x14ac:dyDescent="0.25">
      <c r="A33" s="17"/>
      <c r="B33" s="13"/>
      <c r="C33" s="14"/>
      <c r="D33" s="14"/>
      <c r="E33" s="14"/>
      <c r="F33" s="14"/>
      <c r="G33" s="15"/>
      <c r="H33" s="16"/>
      <c r="T33" s="1"/>
      <c r="AB33" s="17"/>
    </row>
    <row r="34" spans="1:28" ht="30" customHeight="1" x14ac:dyDescent="0.25">
      <c r="A34" s="17"/>
      <c r="B34" s="3" t="s">
        <v>1</v>
      </c>
      <c r="C34" s="4">
        <f>AVERAGE(C22:C32)</f>
        <v>52.412500000000001</v>
      </c>
      <c r="D34" s="5">
        <f>AVERAGE(D22:D32)</f>
        <v>47.587500000000006</v>
      </c>
      <c r="E34" s="6">
        <f>AVERAGE(E22:E32)</f>
        <v>29.787500000000001</v>
      </c>
      <c r="F34" s="5">
        <f>AVERAGE(F22:F32)</f>
        <v>14.2125</v>
      </c>
      <c r="G34" s="8">
        <f>AVERAGE(G22:G32)</f>
        <v>4.8087499999999999</v>
      </c>
      <c r="H34" s="16"/>
      <c r="T34" s="1"/>
      <c r="AB34" s="17"/>
    </row>
    <row r="35" spans="1:28" ht="30" customHeight="1" x14ac:dyDescent="0.25">
      <c r="A35" s="17"/>
      <c r="B35" s="3" t="s">
        <v>2</v>
      </c>
      <c r="C35" s="4">
        <f>MIN(C22:C32)</f>
        <v>49.1</v>
      </c>
      <c r="D35" s="5">
        <f>MIN(D22:D32)</f>
        <v>45.4</v>
      </c>
      <c r="E35" s="6">
        <f>MIN(E22:E32)</f>
        <v>25.7</v>
      </c>
      <c r="F35" s="5">
        <f>MIN(F22:F32)</f>
        <v>12.7</v>
      </c>
      <c r="G35" s="8">
        <f>MIN(G22:G32)</f>
        <v>3.13</v>
      </c>
      <c r="H35" s="16"/>
      <c r="T35" s="1"/>
      <c r="AB35" s="17"/>
    </row>
    <row r="36" spans="1:28" ht="30" customHeight="1" x14ac:dyDescent="0.25">
      <c r="A36" s="17"/>
      <c r="B36" s="3" t="s">
        <v>3</v>
      </c>
      <c r="C36" s="4">
        <f>MAX(C22:C32)</f>
        <v>54.6</v>
      </c>
      <c r="D36" s="5">
        <f>MAX(D22:D32)</f>
        <v>50.9</v>
      </c>
      <c r="E36" s="6">
        <f>MAX(E22:E32)</f>
        <v>32.5</v>
      </c>
      <c r="F36" s="5">
        <f>MAX(F22:F32)</f>
        <v>15.9</v>
      </c>
      <c r="G36" s="8">
        <f>MAX(G22:G32)</f>
        <v>5.75</v>
      </c>
      <c r="H36" s="16"/>
      <c r="T36" s="1"/>
      <c r="AB36" s="17"/>
    </row>
    <row r="37" spans="1:28" ht="30" customHeight="1" x14ac:dyDescent="0.25">
      <c r="A37" s="17"/>
      <c r="B37" s="3" t="s">
        <v>4</v>
      </c>
      <c r="C37" s="4">
        <f>C36-C35</f>
        <v>5.5</v>
      </c>
      <c r="D37" s="5">
        <f t="shared" ref="D37:G37" si="3">D36-D35</f>
        <v>5.5</v>
      </c>
      <c r="E37" s="6">
        <f t="shared" si="3"/>
        <v>6.8000000000000007</v>
      </c>
      <c r="F37" s="5">
        <f t="shared" si="3"/>
        <v>3.2000000000000011</v>
      </c>
      <c r="G37" s="8">
        <f t="shared" si="3"/>
        <v>2.62</v>
      </c>
      <c r="H37" s="16"/>
      <c r="T37" s="1"/>
      <c r="AB37" s="17"/>
    </row>
    <row r="38" spans="1:28" ht="6" customHeight="1" x14ac:dyDescent="0.25">
      <c r="A38" s="17"/>
      <c r="B38" s="13"/>
      <c r="C38" s="14"/>
      <c r="D38" s="14"/>
      <c r="E38" s="14"/>
      <c r="F38" s="14"/>
      <c r="G38" s="15"/>
      <c r="H38" s="16"/>
      <c r="T38" s="1"/>
      <c r="AB38" s="17"/>
    </row>
    <row r="39" spans="1:28" ht="30" customHeight="1" x14ac:dyDescent="0.25">
      <c r="A39" s="17"/>
      <c r="B39" s="24" t="s">
        <v>15</v>
      </c>
      <c r="C39" s="27"/>
      <c r="D39" s="27"/>
      <c r="E39" s="27"/>
      <c r="F39" s="27"/>
      <c r="G39" s="28"/>
      <c r="H39" s="16"/>
      <c r="T39" s="1"/>
      <c r="AB39" s="17"/>
    </row>
    <row r="40" spans="1:28" ht="30.6" customHeight="1" x14ac:dyDescent="0.25">
      <c r="A40" s="17"/>
      <c r="B40" s="3" t="s">
        <v>19</v>
      </c>
      <c r="C40" s="4" t="s">
        <v>0</v>
      </c>
      <c r="D40" s="5" t="s">
        <v>0</v>
      </c>
      <c r="E40" s="6" t="s">
        <v>0</v>
      </c>
      <c r="F40" s="5" t="s">
        <v>0</v>
      </c>
      <c r="G40" s="7" t="s">
        <v>0</v>
      </c>
      <c r="H40" s="16"/>
      <c r="T40" s="1"/>
      <c r="AB40" s="17"/>
    </row>
    <row r="41" spans="1:28" ht="30" customHeight="1" x14ac:dyDescent="0.25">
      <c r="A41" s="17"/>
      <c r="B41" s="3" t="s">
        <v>20</v>
      </c>
      <c r="C41" s="4">
        <v>42.5</v>
      </c>
      <c r="D41" s="5">
        <f t="shared" ref="D41:D49" si="4">100-C41</f>
        <v>57.5</v>
      </c>
      <c r="E41" s="6">
        <v>26.1</v>
      </c>
      <c r="F41" s="5">
        <v>15</v>
      </c>
      <c r="G41" s="7">
        <v>2.0699999999999998</v>
      </c>
      <c r="H41" s="16"/>
      <c r="T41" s="1"/>
      <c r="AB41" s="17"/>
    </row>
    <row r="42" spans="1:28" ht="30" customHeight="1" x14ac:dyDescent="0.25">
      <c r="A42" s="17"/>
      <c r="B42" s="3" t="s">
        <v>21</v>
      </c>
      <c r="C42" s="4">
        <v>49.7</v>
      </c>
      <c r="D42" s="5">
        <f t="shared" si="4"/>
        <v>50.3</v>
      </c>
      <c r="E42" s="6">
        <v>26.9</v>
      </c>
      <c r="F42" s="5">
        <v>13.5</v>
      </c>
      <c r="G42" s="7">
        <v>2.4500000000000002</v>
      </c>
      <c r="H42" s="16"/>
      <c r="T42" s="1"/>
      <c r="AB42" s="17"/>
    </row>
    <row r="43" spans="1:28" ht="30" customHeight="1" x14ac:dyDescent="0.25">
      <c r="A43" s="17"/>
      <c r="B43" s="3" t="s">
        <v>22</v>
      </c>
      <c r="C43" s="4">
        <v>51.3</v>
      </c>
      <c r="D43" s="5">
        <f t="shared" si="4"/>
        <v>48.7</v>
      </c>
      <c r="E43" s="6">
        <v>29.9</v>
      </c>
      <c r="F43" s="5">
        <v>14.6</v>
      </c>
      <c r="G43" s="7">
        <v>3.79</v>
      </c>
      <c r="H43" s="16"/>
      <c r="T43" s="1"/>
      <c r="AB43" s="17"/>
    </row>
    <row r="44" spans="1:28" ht="30" customHeight="1" x14ac:dyDescent="0.25">
      <c r="A44" s="17"/>
      <c r="B44" s="3" t="s">
        <v>23</v>
      </c>
      <c r="C44" s="4" t="s">
        <v>0</v>
      </c>
      <c r="D44" s="5" t="s">
        <v>0</v>
      </c>
      <c r="E44" s="6" t="s">
        <v>0</v>
      </c>
      <c r="F44" s="5" t="s">
        <v>0</v>
      </c>
      <c r="G44" s="7" t="s">
        <v>0</v>
      </c>
      <c r="H44" s="16"/>
      <c r="T44" s="1"/>
      <c r="AB44" s="17"/>
    </row>
    <row r="45" spans="1:28" ht="30" customHeight="1" x14ac:dyDescent="0.25">
      <c r="A45" s="17"/>
      <c r="B45" s="3" t="s">
        <v>24</v>
      </c>
      <c r="C45" s="4">
        <v>51.2</v>
      </c>
      <c r="D45" s="5">
        <f t="shared" si="4"/>
        <v>48.8</v>
      </c>
      <c r="E45" s="6">
        <v>30.1</v>
      </c>
      <c r="F45" s="5">
        <v>14.7</v>
      </c>
      <c r="G45" s="7">
        <v>3.68</v>
      </c>
      <c r="H45" s="16"/>
      <c r="T45" s="1"/>
      <c r="AB45" s="17"/>
    </row>
    <row r="46" spans="1:28" ht="30" customHeight="1" x14ac:dyDescent="0.25">
      <c r="A46" s="17"/>
      <c r="B46" s="3" t="s">
        <v>25</v>
      </c>
      <c r="C46" s="9">
        <v>50.2</v>
      </c>
      <c r="D46" s="5">
        <f t="shared" si="4"/>
        <v>49.8</v>
      </c>
      <c r="E46" s="10">
        <v>30.3</v>
      </c>
      <c r="F46" s="11">
        <v>15.1</v>
      </c>
      <c r="G46" s="12">
        <v>4.1900000000000004</v>
      </c>
      <c r="H46" s="16"/>
      <c r="T46" s="1"/>
      <c r="AB46" s="17"/>
    </row>
    <row r="47" spans="1:28" ht="30" customHeight="1" x14ac:dyDescent="0.25">
      <c r="A47" s="17"/>
      <c r="B47" s="3" t="s">
        <v>26</v>
      </c>
      <c r="C47" s="9">
        <v>49.4</v>
      </c>
      <c r="D47" s="5">
        <f t="shared" si="4"/>
        <v>50.6</v>
      </c>
      <c r="E47" s="10">
        <v>30</v>
      </c>
      <c r="F47" s="11">
        <v>15.2</v>
      </c>
      <c r="G47" s="12">
        <v>4.12</v>
      </c>
      <c r="H47" s="16"/>
      <c r="T47" s="1"/>
      <c r="AB47" s="17"/>
    </row>
    <row r="48" spans="1:28" ht="30" customHeight="1" x14ac:dyDescent="0.25">
      <c r="A48" s="17"/>
      <c r="B48" s="3" t="s">
        <v>27</v>
      </c>
      <c r="C48" s="9">
        <v>45.3</v>
      </c>
      <c r="D48" s="5">
        <f t="shared" si="4"/>
        <v>54.7</v>
      </c>
      <c r="E48" s="10">
        <v>31.4</v>
      </c>
      <c r="F48" s="11">
        <v>17.2</v>
      </c>
      <c r="G48" s="12">
        <v>3.98</v>
      </c>
      <c r="H48" s="16"/>
      <c r="T48" s="1"/>
      <c r="AB48" s="17"/>
    </row>
    <row r="49" spans="1:28" ht="30" customHeight="1" x14ac:dyDescent="0.25">
      <c r="A49" s="17"/>
      <c r="B49" s="3" t="s">
        <v>28</v>
      </c>
      <c r="C49" s="9">
        <v>44.3</v>
      </c>
      <c r="D49" s="5">
        <f t="shared" si="4"/>
        <v>55.7</v>
      </c>
      <c r="E49" s="10">
        <v>32.1</v>
      </c>
      <c r="F49" s="11">
        <v>17.899999999999999</v>
      </c>
      <c r="G49" s="12">
        <v>3.91</v>
      </c>
      <c r="H49" s="16"/>
      <c r="T49" s="1"/>
      <c r="AB49" s="17"/>
    </row>
    <row r="50" spans="1:28" ht="30" customHeight="1" x14ac:dyDescent="0.25">
      <c r="A50" s="17"/>
      <c r="B50" s="3" t="s">
        <v>29</v>
      </c>
      <c r="C50" s="9" t="s">
        <v>0</v>
      </c>
      <c r="D50" s="5" t="s">
        <v>0</v>
      </c>
      <c r="E50" s="10" t="s">
        <v>0</v>
      </c>
      <c r="F50" s="11" t="s">
        <v>0</v>
      </c>
      <c r="G50" s="12" t="s">
        <v>0</v>
      </c>
      <c r="H50" s="16"/>
      <c r="T50" s="1"/>
      <c r="AB50" s="17"/>
    </row>
    <row r="51" spans="1:28" ht="6" customHeight="1" x14ac:dyDescent="0.25">
      <c r="A51" s="17"/>
      <c r="B51" s="13"/>
      <c r="C51" s="14"/>
      <c r="D51" s="14"/>
      <c r="E51" s="14"/>
      <c r="F51" s="14"/>
      <c r="G51" s="15"/>
      <c r="H51" s="16"/>
      <c r="T51" s="1"/>
      <c r="AB51" s="17"/>
    </row>
    <row r="52" spans="1:28" ht="30" customHeight="1" x14ac:dyDescent="0.25">
      <c r="A52" s="17"/>
      <c r="B52" s="3" t="s">
        <v>1</v>
      </c>
      <c r="C52" s="4">
        <f>AVERAGE(C40:C50)</f>
        <v>47.987499999999997</v>
      </c>
      <c r="D52" s="5">
        <f>AVERAGE(D40:D50)</f>
        <v>52.012500000000003</v>
      </c>
      <c r="E52" s="6">
        <f>AVERAGE(E40:E50)</f>
        <v>29.6</v>
      </c>
      <c r="F52" s="5">
        <f>AVERAGE(F40:F50)</f>
        <v>15.399999999999999</v>
      </c>
      <c r="G52" s="8">
        <f>AVERAGE(G40:G50)</f>
        <v>3.5237500000000002</v>
      </c>
      <c r="H52" s="16"/>
      <c r="T52" s="1"/>
      <c r="AB52" s="17"/>
    </row>
    <row r="53" spans="1:28" ht="30" customHeight="1" x14ac:dyDescent="0.25">
      <c r="A53" s="17"/>
      <c r="B53" s="3" t="s">
        <v>2</v>
      </c>
      <c r="C53" s="4">
        <f>MIN(C40:C50)</f>
        <v>42.5</v>
      </c>
      <c r="D53" s="5">
        <f>MIN(D40:D50)</f>
        <v>48.7</v>
      </c>
      <c r="E53" s="6">
        <f>MIN(E40:E50)</f>
        <v>26.1</v>
      </c>
      <c r="F53" s="5">
        <f>MIN(F40:F50)</f>
        <v>13.5</v>
      </c>
      <c r="G53" s="8">
        <f>MIN(G40:G50)</f>
        <v>2.0699999999999998</v>
      </c>
      <c r="H53" s="16"/>
      <c r="T53" s="1"/>
      <c r="AB53" s="17"/>
    </row>
    <row r="54" spans="1:28" ht="30" customHeight="1" x14ac:dyDescent="0.25">
      <c r="A54" s="17"/>
      <c r="B54" s="3" t="s">
        <v>3</v>
      </c>
      <c r="C54" s="4">
        <f>MAX(C40:C50)</f>
        <v>51.3</v>
      </c>
      <c r="D54" s="5">
        <f>MAX(D40:D50)</f>
        <v>57.5</v>
      </c>
      <c r="E54" s="6">
        <f>MAX(E40:E50)</f>
        <v>32.1</v>
      </c>
      <c r="F54" s="5">
        <f>MAX(F40:F50)</f>
        <v>17.899999999999999</v>
      </c>
      <c r="G54" s="8">
        <f>MAX(G40:G50)</f>
        <v>4.1900000000000004</v>
      </c>
      <c r="H54" s="16"/>
      <c r="T54" s="1"/>
      <c r="AB54" s="17"/>
    </row>
    <row r="55" spans="1:28" ht="30" customHeight="1" x14ac:dyDescent="0.25">
      <c r="A55" s="17"/>
      <c r="B55" s="3" t="s">
        <v>4</v>
      </c>
      <c r="C55" s="4">
        <f>C54-C53</f>
        <v>8.7999999999999972</v>
      </c>
      <c r="D55" s="5">
        <f t="shared" ref="D55:G55" si="5">D54-D53</f>
        <v>8.7999999999999972</v>
      </c>
      <c r="E55" s="6">
        <f t="shared" si="5"/>
        <v>6</v>
      </c>
      <c r="F55" s="5">
        <f t="shared" si="5"/>
        <v>4.3999999999999986</v>
      </c>
      <c r="G55" s="8">
        <f t="shared" si="5"/>
        <v>2.1200000000000006</v>
      </c>
      <c r="H55" s="16"/>
      <c r="T55" s="1"/>
      <c r="AB55" s="17"/>
    </row>
    <row r="56" spans="1:28" ht="30" customHeight="1" x14ac:dyDescent="0.25">
      <c r="A56" s="17"/>
      <c r="B56" s="24" t="s">
        <v>12</v>
      </c>
      <c r="C56" s="25"/>
      <c r="D56" s="25"/>
      <c r="E56" s="25"/>
      <c r="F56" s="25"/>
      <c r="G56" s="26"/>
      <c r="H56" s="16"/>
      <c r="T56" s="1"/>
      <c r="AB56" s="17"/>
    </row>
    <row r="57" spans="1:28" ht="30.6" customHeight="1" x14ac:dyDescent="0.25">
      <c r="A57" s="17"/>
      <c r="B57" s="3" t="s">
        <v>19</v>
      </c>
      <c r="C57" s="4">
        <v>53.9</v>
      </c>
      <c r="D57" s="5">
        <f>100-C57</f>
        <v>46.1</v>
      </c>
      <c r="E57" s="6">
        <v>25.4</v>
      </c>
      <c r="F57" s="5">
        <v>11.7</v>
      </c>
      <c r="G57" s="7">
        <v>2.2400000000000002</v>
      </c>
      <c r="H57" s="16"/>
      <c r="T57" s="1"/>
      <c r="AB57" s="17"/>
    </row>
    <row r="58" spans="1:28" ht="30" customHeight="1" x14ac:dyDescent="0.25">
      <c r="A58" s="17"/>
      <c r="B58" s="3" t="s">
        <v>20</v>
      </c>
      <c r="C58" s="4">
        <v>52</v>
      </c>
      <c r="D58" s="5">
        <f t="shared" ref="D58:D66" si="6">100-C58</f>
        <v>48</v>
      </c>
      <c r="E58" s="6">
        <v>26.3</v>
      </c>
      <c r="F58" s="5">
        <v>12.6</v>
      </c>
      <c r="G58" s="7">
        <v>2.4900000000000002</v>
      </c>
      <c r="H58" s="16"/>
      <c r="T58" s="1"/>
      <c r="AB58" s="17"/>
    </row>
    <row r="59" spans="1:28" ht="30" customHeight="1" x14ac:dyDescent="0.25">
      <c r="A59" s="17"/>
      <c r="B59" s="3" t="s">
        <v>21</v>
      </c>
      <c r="C59" s="4">
        <v>55.4</v>
      </c>
      <c r="D59" s="5">
        <f t="shared" si="6"/>
        <v>44.6</v>
      </c>
      <c r="E59" s="6">
        <v>29.2</v>
      </c>
      <c r="F59" s="5">
        <v>13</v>
      </c>
      <c r="G59" s="7">
        <v>3.22</v>
      </c>
      <c r="H59" s="16"/>
      <c r="T59" s="1"/>
      <c r="AB59" s="17"/>
    </row>
    <row r="60" spans="1:28" ht="30" customHeight="1" x14ac:dyDescent="0.25">
      <c r="A60" s="17"/>
      <c r="B60" s="3" t="s">
        <v>22</v>
      </c>
      <c r="C60" s="4">
        <v>56.6</v>
      </c>
      <c r="D60" s="5">
        <f t="shared" si="6"/>
        <v>43.4</v>
      </c>
      <c r="E60" s="6">
        <v>30.9</v>
      </c>
      <c r="F60" s="5">
        <v>13.4</v>
      </c>
      <c r="G60" s="7">
        <v>4.08</v>
      </c>
      <c r="H60" s="16"/>
      <c r="T60" s="1"/>
      <c r="AB60" s="17"/>
    </row>
    <row r="61" spans="1:28" ht="30" customHeight="1" x14ac:dyDescent="0.25">
      <c r="A61" s="17"/>
      <c r="B61" s="3" t="s">
        <v>23</v>
      </c>
      <c r="C61" s="4" t="s">
        <v>0</v>
      </c>
      <c r="D61" s="5" t="s">
        <v>0</v>
      </c>
      <c r="E61" s="6" t="s">
        <v>0</v>
      </c>
      <c r="F61" s="5" t="s">
        <v>0</v>
      </c>
      <c r="G61" s="7" t="s">
        <v>0</v>
      </c>
      <c r="H61" s="16"/>
      <c r="T61" s="1"/>
      <c r="AB61" s="17"/>
    </row>
    <row r="62" spans="1:28" ht="30" customHeight="1" x14ac:dyDescent="0.25">
      <c r="A62" s="17"/>
      <c r="B62" s="3" t="s">
        <v>24</v>
      </c>
      <c r="C62" s="4">
        <v>55</v>
      </c>
      <c r="D62" s="5">
        <f t="shared" si="6"/>
        <v>45</v>
      </c>
      <c r="E62" s="6">
        <v>30.3</v>
      </c>
      <c r="F62" s="5">
        <v>13.6</v>
      </c>
      <c r="G62" s="7">
        <v>4.47</v>
      </c>
      <c r="H62" s="16"/>
      <c r="T62" s="1"/>
      <c r="AB62" s="17"/>
    </row>
    <row r="63" spans="1:28" ht="30" customHeight="1" x14ac:dyDescent="0.25">
      <c r="A63" s="17"/>
      <c r="B63" s="3" t="s">
        <v>25</v>
      </c>
      <c r="C63" s="4">
        <v>54.9</v>
      </c>
      <c r="D63" s="5">
        <f t="shared" si="6"/>
        <v>45.1</v>
      </c>
      <c r="E63" s="6">
        <v>32.1</v>
      </c>
      <c r="F63" s="5">
        <v>14.5</v>
      </c>
      <c r="G63" s="7">
        <v>4.49</v>
      </c>
      <c r="H63" s="16"/>
      <c r="T63" s="1"/>
      <c r="AB63" s="17"/>
    </row>
    <row r="64" spans="1:28" ht="30" customHeight="1" x14ac:dyDescent="0.25">
      <c r="A64" s="17"/>
      <c r="B64" s="3" t="s">
        <v>26</v>
      </c>
      <c r="C64" s="4">
        <v>52.6</v>
      </c>
      <c r="D64" s="5">
        <f t="shared" si="6"/>
        <v>47.4</v>
      </c>
      <c r="E64" s="6">
        <v>31.8</v>
      </c>
      <c r="F64" s="5">
        <v>15.1</v>
      </c>
      <c r="G64" s="7">
        <v>4.68</v>
      </c>
      <c r="H64" s="16"/>
      <c r="T64" s="1"/>
      <c r="AB64" s="17"/>
    </row>
    <row r="65" spans="1:28" ht="30" customHeight="1" x14ac:dyDescent="0.25">
      <c r="A65" s="17"/>
      <c r="B65" s="3" t="s">
        <v>27</v>
      </c>
      <c r="C65" s="9">
        <v>54.3</v>
      </c>
      <c r="D65" s="5">
        <f t="shared" si="6"/>
        <v>45.7</v>
      </c>
      <c r="E65" s="10">
        <v>33.9</v>
      </c>
      <c r="F65" s="11">
        <v>15.5</v>
      </c>
      <c r="G65" s="12">
        <v>4.54</v>
      </c>
      <c r="H65" s="16"/>
      <c r="T65" s="1"/>
      <c r="AB65" s="17"/>
    </row>
    <row r="66" spans="1:28" ht="30" customHeight="1" x14ac:dyDescent="0.25">
      <c r="A66" s="17"/>
      <c r="B66" s="3" t="s">
        <v>28</v>
      </c>
      <c r="C66" s="9">
        <v>54.3</v>
      </c>
      <c r="D66" s="5">
        <f t="shared" si="6"/>
        <v>45.7</v>
      </c>
      <c r="E66" s="10">
        <v>34.799999999999997</v>
      </c>
      <c r="F66" s="11">
        <v>15.9</v>
      </c>
      <c r="G66" s="12">
        <v>4.6900000000000004</v>
      </c>
      <c r="H66" s="16"/>
      <c r="T66" s="1"/>
      <c r="AB66" s="17"/>
    </row>
    <row r="67" spans="1:28" ht="30" customHeight="1" x14ac:dyDescent="0.25">
      <c r="A67" s="17"/>
      <c r="B67" s="3" t="s">
        <v>29</v>
      </c>
      <c r="C67" s="9" t="s">
        <v>0</v>
      </c>
      <c r="D67" s="5" t="s">
        <v>0</v>
      </c>
      <c r="E67" s="10" t="s">
        <v>0</v>
      </c>
      <c r="F67" s="11" t="s">
        <v>0</v>
      </c>
      <c r="G67" s="12" t="s">
        <v>0</v>
      </c>
      <c r="H67" s="16"/>
      <c r="T67" s="1"/>
      <c r="AB67" s="17"/>
    </row>
    <row r="68" spans="1:28" ht="6" customHeight="1" x14ac:dyDescent="0.25">
      <c r="A68" s="17"/>
      <c r="B68" s="13"/>
      <c r="C68" s="14"/>
      <c r="D68" s="14"/>
      <c r="E68" s="14"/>
      <c r="F68" s="14"/>
      <c r="G68" s="15"/>
      <c r="H68" s="16"/>
      <c r="T68" s="1"/>
      <c r="AB68" s="17"/>
    </row>
    <row r="69" spans="1:28" ht="30" customHeight="1" x14ac:dyDescent="0.25">
      <c r="A69" s="17"/>
      <c r="B69" s="3" t="s">
        <v>1</v>
      </c>
      <c r="C69" s="4">
        <f>AVERAGE(C57:C67)</f>
        <v>54.333333333333336</v>
      </c>
      <c r="D69" s="5">
        <f>AVERAGE(D57:D67)</f>
        <v>45.666666666666657</v>
      </c>
      <c r="E69" s="6">
        <f>AVERAGE(E57:E67)</f>
        <v>30.522222222222226</v>
      </c>
      <c r="F69" s="5">
        <f>AVERAGE(F57:F67)</f>
        <v>13.922222222222222</v>
      </c>
      <c r="G69" s="8">
        <f>AVERAGE(G57:G67)</f>
        <v>3.8777777777777778</v>
      </c>
      <c r="H69" s="16"/>
      <c r="T69" s="1"/>
      <c r="AB69" s="17"/>
    </row>
    <row r="70" spans="1:28" ht="30" customHeight="1" x14ac:dyDescent="0.25">
      <c r="A70" s="17"/>
      <c r="B70" s="3" t="s">
        <v>2</v>
      </c>
      <c r="C70" s="4">
        <f>MIN(C57:C67)</f>
        <v>52</v>
      </c>
      <c r="D70" s="5">
        <f>MIN(D57:D67)</f>
        <v>43.4</v>
      </c>
      <c r="E70" s="6">
        <f>MIN(E57:E67)</f>
        <v>25.4</v>
      </c>
      <c r="F70" s="5">
        <f>MIN(F57:F67)</f>
        <v>11.7</v>
      </c>
      <c r="G70" s="8">
        <f>MIN(G57:G67)</f>
        <v>2.2400000000000002</v>
      </c>
      <c r="H70" s="16"/>
      <c r="T70" s="1"/>
      <c r="AB70" s="17"/>
    </row>
    <row r="71" spans="1:28" ht="30" customHeight="1" x14ac:dyDescent="0.25">
      <c r="A71" s="17"/>
      <c r="B71" s="3" t="s">
        <v>3</v>
      </c>
      <c r="C71" s="4">
        <f>MAX(C57:C67)</f>
        <v>56.6</v>
      </c>
      <c r="D71" s="5">
        <f>MAX(D57:D67)</f>
        <v>48</v>
      </c>
      <c r="E71" s="6">
        <f>MAX(E57:E67)</f>
        <v>34.799999999999997</v>
      </c>
      <c r="F71" s="5">
        <f>MAX(F57:F67)</f>
        <v>15.9</v>
      </c>
      <c r="G71" s="8">
        <f>MAX(G57:G67)</f>
        <v>4.6900000000000004</v>
      </c>
      <c r="H71" s="16"/>
      <c r="T71" s="1"/>
      <c r="AB71" s="17"/>
    </row>
    <row r="72" spans="1:28" ht="30" customHeight="1" x14ac:dyDescent="0.25">
      <c r="A72" s="17"/>
      <c r="B72" s="3" t="s">
        <v>4</v>
      </c>
      <c r="C72" s="4">
        <f>C71-C70</f>
        <v>4.6000000000000014</v>
      </c>
      <c r="D72" s="5">
        <f t="shared" ref="D72:G72" si="7">D71-D70</f>
        <v>4.6000000000000014</v>
      </c>
      <c r="E72" s="6">
        <f t="shared" si="7"/>
        <v>9.3999999999999986</v>
      </c>
      <c r="F72" s="5">
        <f t="shared" si="7"/>
        <v>4.2000000000000011</v>
      </c>
      <c r="G72" s="8">
        <f t="shared" si="7"/>
        <v>2.4500000000000002</v>
      </c>
      <c r="H72" s="16"/>
      <c r="T72" s="1"/>
      <c r="AB72" s="17"/>
    </row>
    <row r="73" spans="1:28" ht="30" customHeight="1" x14ac:dyDescent="0.25">
      <c r="A73" s="17"/>
      <c r="B73" s="29" t="s">
        <v>11</v>
      </c>
      <c r="C73" s="25"/>
      <c r="D73" s="25"/>
      <c r="E73" s="25"/>
      <c r="F73" s="25"/>
      <c r="G73" s="26"/>
      <c r="H73" s="16"/>
      <c r="T73" s="1"/>
      <c r="AB73" s="17"/>
    </row>
    <row r="74" spans="1:28" ht="30.6" customHeight="1" x14ac:dyDescent="0.25">
      <c r="A74" s="17"/>
      <c r="B74" s="3" t="s">
        <v>19</v>
      </c>
      <c r="C74" s="4">
        <v>58.2</v>
      </c>
      <c r="D74" s="5">
        <f>100-C74</f>
        <v>41.8</v>
      </c>
      <c r="E74" s="6">
        <v>21.8</v>
      </c>
      <c r="F74" s="5">
        <v>9.1</v>
      </c>
      <c r="G74" s="7">
        <v>1.73</v>
      </c>
      <c r="H74" s="16"/>
      <c r="T74" s="1"/>
      <c r="AB74" s="17"/>
    </row>
    <row r="75" spans="1:28" ht="30" customHeight="1" x14ac:dyDescent="0.25">
      <c r="A75" s="17"/>
      <c r="B75" s="3" t="s">
        <v>20</v>
      </c>
      <c r="C75" s="4">
        <v>50.3</v>
      </c>
      <c r="D75" s="5">
        <f t="shared" ref="D75:D83" si="8">100-C75</f>
        <v>49.7</v>
      </c>
      <c r="E75" s="6">
        <v>19.100000000000001</v>
      </c>
      <c r="F75" s="5">
        <v>9.5</v>
      </c>
      <c r="G75" s="7">
        <v>1.53</v>
      </c>
      <c r="H75" s="16"/>
      <c r="T75" s="1"/>
      <c r="AB75" s="17"/>
    </row>
    <row r="76" spans="1:28" ht="30" customHeight="1" x14ac:dyDescent="0.25">
      <c r="A76" s="17"/>
      <c r="B76" s="3" t="s">
        <v>21</v>
      </c>
      <c r="C76" s="4">
        <v>56.2</v>
      </c>
      <c r="D76" s="5">
        <f t="shared" si="8"/>
        <v>43.8</v>
      </c>
      <c r="E76" s="6">
        <v>23.6</v>
      </c>
      <c r="F76" s="5">
        <v>10.3</v>
      </c>
      <c r="G76" s="7">
        <v>2.09</v>
      </c>
      <c r="H76" s="16"/>
      <c r="T76" s="1"/>
      <c r="AB76" s="17"/>
    </row>
    <row r="77" spans="1:28" ht="30" customHeight="1" x14ac:dyDescent="0.25">
      <c r="A77" s="17"/>
      <c r="B77" s="3" t="s">
        <v>22</v>
      </c>
      <c r="C77" s="4">
        <v>57</v>
      </c>
      <c r="D77" s="5">
        <f t="shared" si="8"/>
        <v>43</v>
      </c>
      <c r="E77" s="6">
        <v>26</v>
      </c>
      <c r="F77" s="5">
        <v>11.2</v>
      </c>
      <c r="G77" s="7">
        <v>2.41</v>
      </c>
      <c r="H77" s="16"/>
      <c r="T77" s="1"/>
      <c r="AB77" s="17"/>
    </row>
    <row r="78" spans="1:28" ht="30" customHeight="1" x14ac:dyDescent="0.25">
      <c r="A78" s="17"/>
      <c r="B78" s="3" t="s">
        <v>23</v>
      </c>
      <c r="C78" s="4" t="s">
        <v>0</v>
      </c>
      <c r="D78" s="5" t="s">
        <v>0</v>
      </c>
      <c r="E78" s="6" t="s">
        <v>0</v>
      </c>
      <c r="F78" s="5" t="s">
        <v>0</v>
      </c>
      <c r="G78" s="7" t="s">
        <v>0</v>
      </c>
      <c r="H78" s="16"/>
      <c r="T78" s="1"/>
      <c r="AB78" s="17"/>
    </row>
    <row r="79" spans="1:28" ht="30" customHeight="1" x14ac:dyDescent="0.25">
      <c r="A79" s="17"/>
      <c r="B79" s="3" t="s">
        <v>24</v>
      </c>
      <c r="C79" s="4">
        <v>55.9</v>
      </c>
      <c r="D79" s="5">
        <f t="shared" si="8"/>
        <v>44.1</v>
      </c>
      <c r="E79" s="6">
        <v>27</v>
      </c>
      <c r="F79" s="5">
        <v>11.9</v>
      </c>
      <c r="G79" s="7">
        <v>2.78</v>
      </c>
      <c r="H79" s="16"/>
      <c r="T79" s="1"/>
      <c r="AB79" s="17"/>
    </row>
    <row r="80" spans="1:28" ht="30" customHeight="1" x14ac:dyDescent="0.25">
      <c r="A80" s="17"/>
      <c r="B80" s="3" t="s">
        <v>25</v>
      </c>
      <c r="C80" s="4">
        <v>55.8</v>
      </c>
      <c r="D80" s="5">
        <f t="shared" si="8"/>
        <v>44.2</v>
      </c>
      <c r="E80" s="6">
        <v>27.4</v>
      </c>
      <c r="F80" s="5">
        <v>12.1</v>
      </c>
      <c r="G80" s="7">
        <v>2.91</v>
      </c>
      <c r="H80" s="16"/>
      <c r="T80" s="1"/>
      <c r="AB80" s="17"/>
    </row>
    <row r="81" spans="1:28" ht="30" customHeight="1" x14ac:dyDescent="0.25">
      <c r="A81" s="17"/>
      <c r="B81" s="3" t="s">
        <v>26</v>
      </c>
      <c r="C81" s="4">
        <v>55.4</v>
      </c>
      <c r="D81" s="5">
        <f t="shared" si="8"/>
        <v>44.6</v>
      </c>
      <c r="E81" s="6">
        <v>27.8</v>
      </c>
      <c r="F81" s="5">
        <v>12.4</v>
      </c>
      <c r="G81" s="7">
        <v>3.02</v>
      </c>
      <c r="H81" s="16"/>
      <c r="T81" s="1"/>
      <c r="AB81" s="17"/>
    </row>
    <row r="82" spans="1:28" ht="30" customHeight="1" x14ac:dyDescent="0.25">
      <c r="A82" s="17"/>
      <c r="B82" s="3" t="s">
        <v>27</v>
      </c>
      <c r="C82" s="9">
        <v>54.3</v>
      </c>
      <c r="D82" s="5">
        <f t="shared" si="8"/>
        <v>45.7</v>
      </c>
      <c r="E82" s="10">
        <v>30.1</v>
      </c>
      <c r="F82" s="11">
        <v>13.7</v>
      </c>
      <c r="G82" s="12">
        <v>3.04</v>
      </c>
      <c r="H82" s="16"/>
      <c r="T82" s="1"/>
      <c r="AB82" s="17"/>
    </row>
    <row r="83" spans="1:28" ht="30" customHeight="1" x14ac:dyDescent="0.25">
      <c r="A83" s="17"/>
      <c r="B83" s="3" t="s">
        <v>28</v>
      </c>
      <c r="C83" s="9">
        <v>54.5</v>
      </c>
      <c r="D83" s="5">
        <f t="shared" si="8"/>
        <v>45.5</v>
      </c>
      <c r="E83" s="10">
        <v>29.6</v>
      </c>
      <c r="F83" s="11">
        <v>13.5</v>
      </c>
      <c r="G83" s="12">
        <v>3.06</v>
      </c>
      <c r="H83" s="16"/>
      <c r="T83" s="1"/>
      <c r="AB83" s="17"/>
    </row>
    <row r="84" spans="1:28" ht="30" customHeight="1" x14ac:dyDescent="0.25">
      <c r="A84" s="17"/>
      <c r="B84" s="3" t="s">
        <v>29</v>
      </c>
      <c r="C84" s="9" t="s">
        <v>0</v>
      </c>
      <c r="D84" s="5" t="s">
        <v>0</v>
      </c>
      <c r="E84" s="10" t="s">
        <v>0</v>
      </c>
      <c r="F84" s="11" t="s">
        <v>0</v>
      </c>
      <c r="G84" s="12" t="s">
        <v>0</v>
      </c>
      <c r="H84" s="16"/>
      <c r="T84" s="1"/>
      <c r="AB84" s="17"/>
    </row>
    <row r="85" spans="1:28" ht="6" customHeight="1" x14ac:dyDescent="0.25">
      <c r="A85" s="17"/>
      <c r="B85" s="13"/>
      <c r="C85" s="14"/>
      <c r="D85" s="14"/>
      <c r="E85" s="14"/>
      <c r="F85" s="14"/>
      <c r="G85" s="15"/>
      <c r="H85" s="16"/>
      <c r="T85" s="1"/>
      <c r="AB85" s="17"/>
    </row>
    <row r="86" spans="1:28" ht="30" customHeight="1" x14ac:dyDescent="0.25">
      <c r="A86" s="17"/>
      <c r="B86" s="3" t="s">
        <v>1</v>
      </c>
      <c r="C86" s="4">
        <f>AVERAGE(C74:C84)</f>
        <v>55.288888888888884</v>
      </c>
      <c r="D86" s="5">
        <f>AVERAGE(D74:D84)</f>
        <v>44.711111111111116</v>
      </c>
      <c r="E86" s="6">
        <f>AVERAGE(E74:E84)</f>
        <v>25.822222222222223</v>
      </c>
      <c r="F86" s="5">
        <f>AVERAGE(F74:F84)</f>
        <v>11.522222222222222</v>
      </c>
      <c r="G86" s="8">
        <f>AVERAGE(G74:G84)</f>
        <v>2.5077777777777772</v>
      </c>
      <c r="H86" s="16"/>
      <c r="T86" s="1"/>
      <c r="AB86" s="17"/>
    </row>
    <row r="87" spans="1:28" ht="30" customHeight="1" x14ac:dyDescent="0.25">
      <c r="A87" s="17"/>
      <c r="B87" s="3" t="s">
        <v>2</v>
      </c>
      <c r="C87" s="4">
        <f>MIN(C74:C84)</f>
        <v>50.3</v>
      </c>
      <c r="D87" s="5">
        <f>MIN(D74:D84)</f>
        <v>41.8</v>
      </c>
      <c r="E87" s="6">
        <f>MIN(E74:E84)</f>
        <v>19.100000000000001</v>
      </c>
      <c r="F87" s="5">
        <f>MIN(F74:F84)</f>
        <v>9.1</v>
      </c>
      <c r="G87" s="8">
        <f>MIN(G74:G84)</f>
        <v>1.53</v>
      </c>
      <c r="H87" s="16"/>
      <c r="T87" s="1"/>
      <c r="AB87" s="17"/>
    </row>
    <row r="88" spans="1:28" ht="30" customHeight="1" x14ac:dyDescent="0.25">
      <c r="A88" s="17"/>
      <c r="B88" s="3" t="s">
        <v>3</v>
      </c>
      <c r="C88" s="4">
        <f>MAX(C74:C84)</f>
        <v>58.2</v>
      </c>
      <c r="D88" s="5">
        <f>MAX(D74:D84)</f>
        <v>49.7</v>
      </c>
      <c r="E88" s="6">
        <f>MAX(E74:E84)</f>
        <v>30.1</v>
      </c>
      <c r="F88" s="5">
        <f>MAX(F74:F84)</f>
        <v>13.7</v>
      </c>
      <c r="G88" s="8">
        <f>MAX(G74:G84)</f>
        <v>3.06</v>
      </c>
      <c r="H88" s="16"/>
      <c r="T88" s="1"/>
      <c r="AB88" s="17"/>
    </row>
    <row r="89" spans="1:28" ht="30" customHeight="1" x14ac:dyDescent="0.25">
      <c r="A89" s="17"/>
      <c r="B89" s="3" t="s">
        <v>4</v>
      </c>
      <c r="C89" s="4">
        <f>C88-C87</f>
        <v>7.9000000000000057</v>
      </c>
      <c r="D89" s="5">
        <f t="shared" ref="D89:G89" si="9">D88-D87</f>
        <v>7.9000000000000057</v>
      </c>
      <c r="E89" s="6">
        <f t="shared" si="9"/>
        <v>11</v>
      </c>
      <c r="F89" s="5">
        <f t="shared" si="9"/>
        <v>4.5999999999999996</v>
      </c>
      <c r="G89" s="8">
        <f t="shared" si="9"/>
        <v>1.53</v>
      </c>
      <c r="H89" s="16"/>
      <c r="T89" s="1"/>
      <c r="AB89" s="17"/>
    </row>
    <row r="90" spans="1:28" ht="30" customHeight="1" x14ac:dyDescent="0.25">
      <c r="A90" s="17"/>
      <c r="B90" s="24" t="s">
        <v>13</v>
      </c>
      <c r="C90" s="25"/>
      <c r="D90" s="25"/>
      <c r="E90" s="25"/>
      <c r="F90" s="25"/>
      <c r="G90" s="26"/>
      <c r="H90" s="16"/>
      <c r="T90" s="1"/>
      <c r="AB90" s="17"/>
    </row>
    <row r="91" spans="1:28" ht="30.6" customHeight="1" x14ac:dyDescent="0.25">
      <c r="B91" s="3" t="s">
        <v>19</v>
      </c>
      <c r="C91" s="4">
        <v>55.1</v>
      </c>
      <c r="D91" s="5">
        <f>100-C91</f>
        <v>44.9</v>
      </c>
      <c r="E91" s="6">
        <v>30.7</v>
      </c>
      <c r="F91" s="5">
        <v>13.8</v>
      </c>
      <c r="G91" s="7">
        <v>4.01</v>
      </c>
      <c r="T91" s="1"/>
    </row>
    <row r="92" spans="1:28" ht="30" customHeight="1" x14ac:dyDescent="0.25">
      <c r="B92" s="3" t="s">
        <v>20</v>
      </c>
      <c r="C92" s="4">
        <v>46.5</v>
      </c>
      <c r="D92" s="5">
        <f t="shared" ref="D92:D100" si="10">100-C92</f>
        <v>53.5</v>
      </c>
      <c r="E92" s="6">
        <v>27.9</v>
      </c>
      <c r="F92" s="5">
        <v>14.9</v>
      </c>
      <c r="G92" s="7">
        <v>3.31</v>
      </c>
      <c r="T92" s="1"/>
    </row>
    <row r="93" spans="1:28" ht="30" customHeight="1" x14ac:dyDescent="0.25">
      <c r="B93" s="3" t="s">
        <v>21</v>
      </c>
      <c r="C93" s="4">
        <v>53</v>
      </c>
      <c r="D93" s="5">
        <f t="shared" si="10"/>
        <v>47</v>
      </c>
      <c r="E93" s="6">
        <v>28.2</v>
      </c>
      <c r="F93" s="5">
        <v>13.3</v>
      </c>
      <c r="G93" s="7">
        <v>3.89</v>
      </c>
      <c r="T93" s="1"/>
    </row>
    <row r="94" spans="1:28" ht="30" customHeight="1" x14ac:dyDescent="0.25">
      <c r="B94" s="3" t="s">
        <v>22</v>
      </c>
      <c r="C94" s="4">
        <v>53.5</v>
      </c>
      <c r="D94" s="5">
        <f t="shared" si="10"/>
        <v>46.5</v>
      </c>
      <c r="E94" s="6">
        <v>29.9</v>
      </c>
      <c r="F94" s="5">
        <v>13.9</v>
      </c>
      <c r="G94" s="7">
        <v>4.04</v>
      </c>
      <c r="T94" s="1"/>
    </row>
    <row r="95" spans="1:28" ht="30" customHeight="1" x14ac:dyDescent="0.25">
      <c r="B95" s="3" t="s">
        <v>23</v>
      </c>
      <c r="C95" s="4" t="s">
        <v>0</v>
      </c>
      <c r="D95" s="5" t="s">
        <v>0</v>
      </c>
      <c r="E95" s="6" t="s">
        <v>0</v>
      </c>
      <c r="F95" s="5" t="s">
        <v>0</v>
      </c>
      <c r="G95" s="7" t="s">
        <v>0</v>
      </c>
      <c r="T95" s="1"/>
    </row>
    <row r="96" spans="1:28" ht="30" customHeight="1" x14ac:dyDescent="0.25">
      <c r="B96" s="3" t="s">
        <v>24</v>
      </c>
      <c r="C96" s="4">
        <v>52.9</v>
      </c>
      <c r="D96" s="5">
        <f t="shared" si="10"/>
        <v>47.1</v>
      </c>
      <c r="E96" s="6">
        <v>29.4</v>
      </c>
      <c r="F96" s="5">
        <v>13.8</v>
      </c>
      <c r="G96" s="7">
        <v>4.38</v>
      </c>
      <c r="T96" s="1"/>
    </row>
    <row r="97" spans="2:20" ht="30" customHeight="1" x14ac:dyDescent="0.25">
      <c r="B97" s="3" t="s">
        <v>25</v>
      </c>
      <c r="C97" s="4">
        <v>51.9</v>
      </c>
      <c r="D97" s="5">
        <f t="shared" si="10"/>
        <v>48.1</v>
      </c>
      <c r="E97" s="6">
        <v>32.299999999999997</v>
      </c>
      <c r="F97" s="5">
        <v>15.5</v>
      </c>
      <c r="G97" s="7">
        <v>5.21</v>
      </c>
      <c r="T97" s="1"/>
    </row>
    <row r="98" spans="2:20" ht="30" customHeight="1" x14ac:dyDescent="0.25">
      <c r="B98" s="3" t="s">
        <v>26</v>
      </c>
      <c r="C98" s="4">
        <v>52.6</v>
      </c>
      <c r="D98" s="5">
        <f t="shared" si="10"/>
        <v>47.4</v>
      </c>
      <c r="E98" s="6">
        <v>33.299999999999997</v>
      </c>
      <c r="F98" s="5">
        <v>15.8</v>
      </c>
      <c r="G98" s="7">
        <v>6.28</v>
      </c>
      <c r="T98" s="1"/>
    </row>
    <row r="99" spans="2:20" ht="30" customHeight="1" x14ac:dyDescent="0.25">
      <c r="B99" s="3" t="s">
        <v>27</v>
      </c>
      <c r="C99" s="9">
        <v>52.4</v>
      </c>
      <c r="D99" s="5">
        <f t="shared" si="10"/>
        <v>47.6</v>
      </c>
      <c r="E99" s="10">
        <v>34.4</v>
      </c>
      <c r="F99" s="11">
        <v>16.399999999999999</v>
      </c>
      <c r="G99" s="12">
        <v>7.26</v>
      </c>
      <c r="T99" s="1"/>
    </row>
    <row r="100" spans="2:20" ht="30" customHeight="1" x14ac:dyDescent="0.25">
      <c r="B100" s="3" t="s">
        <v>28</v>
      </c>
      <c r="C100" s="9">
        <v>50.5</v>
      </c>
      <c r="D100" s="5">
        <f t="shared" si="10"/>
        <v>49.5</v>
      </c>
      <c r="E100" s="10">
        <v>33</v>
      </c>
      <c r="F100" s="11">
        <v>16.3</v>
      </c>
      <c r="G100" s="12">
        <v>5.81</v>
      </c>
      <c r="T100" s="1"/>
    </row>
    <row r="101" spans="2:20" ht="30" customHeight="1" x14ac:dyDescent="0.25">
      <c r="B101" s="3" t="s">
        <v>29</v>
      </c>
      <c r="C101" s="9" t="s">
        <v>0</v>
      </c>
      <c r="D101" s="5" t="s">
        <v>0</v>
      </c>
      <c r="E101" s="10" t="s">
        <v>0</v>
      </c>
      <c r="F101" s="11" t="s">
        <v>0</v>
      </c>
      <c r="G101" s="12" t="s">
        <v>0</v>
      </c>
      <c r="T101" s="1"/>
    </row>
    <row r="102" spans="2:20" ht="6" customHeight="1" x14ac:dyDescent="0.25">
      <c r="B102" s="13"/>
      <c r="C102" s="14"/>
      <c r="D102" s="14"/>
      <c r="E102" s="14"/>
      <c r="F102" s="14"/>
      <c r="G102" s="15"/>
      <c r="T102" s="1"/>
    </row>
    <row r="103" spans="2:20" ht="30" customHeight="1" x14ac:dyDescent="0.25">
      <c r="B103" s="3" t="s">
        <v>1</v>
      </c>
      <c r="C103" s="4">
        <f>AVERAGE(C91:C101)</f>
        <v>52.044444444444444</v>
      </c>
      <c r="D103" s="5">
        <f>AVERAGE(D91:D101)</f>
        <v>47.955555555555556</v>
      </c>
      <c r="E103" s="6">
        <f>AVERAGE(E91:E101)</f>
        <v>31.011111111111113</v>
      </c>
      <c r="F103" s="5">
        <f>AVERAGE(F91:F101)</f>
        <v>14.855555555555558</v>
      </c>
      <c r="G103" s="8">
        <f>AVERAGE(G91:G101)</f>
        <v>4.91</v>
      </c>
      <c r="T103" s="1"/>
    </row>
    <row r="104" spans="2:20" ht="30" customHeight="1" x14ac:dyDescent="0.25">
      <c r="B104" s="3" t="s">
        <v>2</v>
      </c>
      <c r="C104" s="4">
        <f>MIN(C91:C101)</f>
        <v>46.5</v>
      </c>
      <c r="D104" s="5">
        <f>MIN(D91:D101)</f>
        <v>44.9</v>
      </c>
      <c r="E104" s="6">
        <f>MIN(E91:E101)</f>
        <v>27.9</v>
      </c>
      <c r="F104" s="5">
        <f>MIN(F91:F101)</f>
        <v>13.3</v>
      </c>
      <c r="G104" s="8">
        <f>MIN(G91:G101)</f>
        <v>3.31</v>
      </c>
      <c r="T104" s="1"/>
    </row>
    <row r="105" spans="2:20" ht="30" customHeight="1" x14ac:dyDescent="0.25">
      <c r="B105" s="3" t="s">
        <v>3</v>
      </c>
      <c r="C105" s="4">
        <f>MAX(C91:C101)</f>
        <v>55.1</v>
      </c>
      <c r="D105" s="5">
        <f>MAX(D91:D101)</f>
        <v>53.5</v>
      </c>
      <c r="E105" s="6">
        <f>MAX(E91:E101)</f>
        <v>34.4</v>
      </c>
      <c r="F105" s="5">
        <f>MAX(F91:F101)</f>
        <v>16.399999999999999</v>
      </c>
      <c r="G105" s="8">
        <f>MAX(G91:G101)</f>
        <v>7.26</v>
      </c>
      <c r="T105" s="1"/>
    </row>
    <row r="106" spans="2:20" ht="30" customHeight="1" x14ac:dyDescent="0.25">
      <c r="B106" s="3" t="s">
        <v>4</v>
      </c>
      <c r="C106" s="4">
        <f>C105-C104</f>
        <v>8.6000000000000014</v>
      </c>
      <c r="D106" s="5">
        <f t="shared" ref="D106:G106" si="11">D105-D104</f>
        <v>8.6000000000000014</v>
      </c>
      <c r="E106" s="6">
        <f t="shared" si="11"/>
        <v>6.5</v>
      </c>
      <c r="F106" s="5">
        <f t="shared" si="11"/>
        <v>3.0999999999999979</v>
      </c>
      <c r="G106" s="8">
        <f t="shared" si="11"/>
        <v>3.9499999999999997</v>
      </c>
      <c r="T106" s="1"/>
    </row>
  </sheetData>
  <mergeCells count="19">
    <mergeCell ref="AB4:AB90"/>
    <mergeCell ref="B38:G38"/>
    <mergeCell ref="B51:G51"/>
    <mergeCell ref="B68:G68"/>
    <mergeCell ref="H2:H90"/>
    <mergeCell ref="B102:G102"/>
    <mergeCell ref="A1:AH1"/>
    <mergeCell ref="I2:AH3"/>
    <mergeCell ref="B21:G21"/>
    <mergeCell ref="B39:G39"/>
    <mergeCell ref="B16:G16"/>
    <mergeCell ref="B33:G33"/>
    <mergeCell ref="A2:A90"/>
    <mergeCell ref="B90:G90"/>
    <mergeCell ref="B85:G85"/>
    <mergeCell ref="B56:G56"/>
    <mergeCell ref="B73:G73"/>
    <mergeCell ref="B2:G2"/>
    <mergeCell ref="B4:G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2019-12-10T10:46:52Z</dcterms:created>
  <dcterms:modified xsi:type="dcterms:W3CDTF">2020-12-22T13:54:37Z</dcterms:modified>
</cp:coreProperties>
</file>