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visnja.simunovic\Documents\MP - 2020\Maslinarstvo\Određivanje teh. zrelosti maslina, 2020\završno izvješće\"/>
    </mc:Choice>
  </mc:AlternateContent>
  <bookViews>
    <workbookView xWindow="0" yWindow="0" windowWidth="19710" windowHeight="7020"/>
  </bookViews>
  <sheets>
    <sheet name="ZBIRNA" sheetId="8" r:id="rId1"/>
  </sheets>
  <calcPr calcId="162913"/>
</workbook>
</file>

<file path=xl/calcChain.xml><?xml version="1.0" encoding="utf-8"?>
<calcChain xmlns="http://schemas.openxmlformats.org/spreadsheetml/2006/main">
  <c r="D23" i="8" l="1"/>
  <c r="D24" i="8"/>
  <c r="D25" i="8"/>
  <c r="D26" i="8"/>
  <c r="D27" i="8"/>
  <c r="D28" i="8"/>
  <c r="D6" i="8"/>
  <c r="D7" i="8"/>
  <c r="D8" i="8"/>
  <c r="D9" i="8"/>
  <c r="D10" i="8"/>
  <c r="D11" i="8"/>
  <c r="D12" i="8"/>
  <c r="D5" i="8"/>
  <c r="G36" i="8" l="1"/>
  <c r="F36" i="8"/>
  <c r="E36" i="8"/>
  <c r="C36" i="8"/>
  <c r="G35" i="8"/>
  <c r="F35" i="8"/>
  <c r="F37" i="8" s="1"/>
  <c r="E35" i="8"/>
  <c r="C35" i="8"/>
  <c r="G34" i="8"/>
  <c r="F34" i="8"/>
  <c r="E34" i="8"/>
  <c r="C34" i="8"/>
  <c r="G19" i="8"/>
  <c r="G18" i="8"/>
  <c r="G17" i="8"/>
  <c r="F19" i="8"/>
  <c r="F18" i="8"/>
  <c r="F17" i="8"/>
  <c r="E19" i="8"/>
  <c r="E18" i="8"/>
  <c r="E17" i="8"/>
  <c r="C19" i="8"/>
  <c r="C18" i="8"/>
  <c r="C17" i="8"/>
  <c r="D35" i="8" l="1"/>
  <c r="D17" i="8"/>
  <c r="D36" i="8"/>
  <c r="D19" i="8"/>
  <c r="G20" i="8"/>
  <c r="G37" i="8"/>
  <c r="E37" i="8"/>
  <c r="C37" i="8"/>
  <c r="D34" i="8"/>
  <c r="D18" i="8"/>
  <c r="E20" i="8"/>
  <c r="F20" i="8"/>
  <c r="C20" i="8"/>
  <c r="D37" i="8" l="1"/>
  <c r="D20" i="8"/>
</calcChain>
</file>

<file path=xl/sharedStrings.xml><?xml version="1.0" encoding="utf-8"?>
<sst xmlns="http://schemas.openxmlformats.org/spreadsheetml/2006/main" count="80" uniqueCount="26">
  <si>
    <t>/</t>
  </si>
  <si>
    <t>S/V</t>
  </si>
  <si>
    <t>Min</t>
  </si>
  <si>
    <t>Max</t>
  </si>
  <si>
    <t>Varijacija</t>
  </si>
  <si>
    <r>
      <t>voda   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</si>
  <si>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suha tvar 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</si>
  <si>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ST   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</si>
  <si>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ulje u plodu (</t>
    </r>
    <r>
      <rPr>
        <b/>
        <i/>
        <sz val="18"/>
        <color theme="1"/>
        <rFont val="Calibri"/>
        <family val="2"/>
        <charset val="238"/>
        <scheme val="minor"/>
      </rPr>
      <t>%</t>
    </r>
    <r>
      <rPr>
        <i/>
        <sz val="18"/>
        <color theme="1"/>
        <rFont val="Calibri"/>
        <family val="2"/>
        <charset val="238"/>
        <scheme val="minor"/>
      </rPr>
      <t>)</t>
    </r>
  </si>
  <si>
    <r>
      <t>masa SV 10 plodova (</t>
    </r>
    <r>
      <rPr>
        <b/>
        <i/>
        <sz val="18"/>
        <color theme="1"/>
        <rFont val="Calibri"/>
        <family val="2"/>
        <charset val="238"/>
        <scheme val="minor"/>
      </rPr>
      <t>g</t>
    </r>
    <r>
      <rPr>
        <i/>
        <sz val="18"/>
        <color theme="1"/>
        <rFont val="Calibri"/>
        <family val="2"/>
        <charset val="238"/>
        <scheme val="minor"/>
      </rPr>
      <t>)</t>
    </r>
  </si>
  <si>
    <t>PLOMINKA/KRK</t>
  </si>
  <si>
    <t>OBLICA/RAB</t>
  </si>
  <si>
    <t>Tablica 2. NIR analiza d.o.o. Zagreb</t>
  </si>
  <si>
    <t>Grafikon 2. HRVATSKO PRIMORJE KRK I RAB 2020.</t>
  </si>
  <si>
    <t>Rokovi uzorkovanja</t>
  </si>
  <si>
    <t>07. 09. 2020.</t>
  </si>
  <si>
    <t>21. 09. 2020.</t>
  </si>
  <si>
    <t>28. 09. 2020.</t>
  </si>
  <si>
    <t>05. 10. 2020.</t>
  </si>
  <si>
    <t>12. 10. 2020.</t>
  </si>
  <si>
    <t>19. 10. 2020.</t>
  </si>
  <si>
    <t>26. 10. 2020.</t>
  </si>
  <si>
    <t>02. 11. 2020.</t>
  </si>
  <si>
    <t>09. 11. 2020.</t>
  </si>
  <si>
    <t>16. 11. 2020.</t>
  </si>
  <si>
    <t>26. 11. 2020.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</si>
</sst>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i/>
      <u/>
      <sz val="30"/>
      <color rgb="FF000000"/>
      <name val="Calibri"/>
      <family val="2"/>
      <charset val="238"/>
    </font>
    <font>
      <i/>
      <sz val="18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b/>
      <i/>
      <sz val="18"/>
      <color rgb="FF00B05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i/>
      <sz val="18"/>
      <color rgb="FF99CC0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22"/>
      <color theme="2" tint="-0.89999084444715716"/>
      <name val="Calibri Light"/>
      <family val="2"/>
      <charset val="238"/>
    </font>
    <font>
      <b/>
      <sz val="22"/>
      <color rgb="FFFF0000"/>
      <name val="Calibri Light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CFCFA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7D57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2" fillId="4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6" fillId="6" borderId="4" xfId="0" applyNumberFormat="1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64" fontId="5" fillId="7" borderId="4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8" fillId="7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99CC00"/>
      <color rgb="FF99FF66"/>
      <color rgb="FF660033"/>
      <color rgb="FFF5F5F5"/>
      <color rgb="FFEAEAEA"/>
      <color rgb="FFFCFC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44084650223903E-2"/>
          <c:y val="5.4570827511384055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ZBIRNA!$B$5:$B$12</c15:sqref>
                  </c15:fullRef>
                </c:ext>
              </c:extLst>
              <c:f>ZBIRNA!$B$5:$B$12</c:f>
              <c:strCache>
                <c:ptCount val="8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ZBIRNA!$E$5:$E$15</c15:sqref>
                  </c15:fullRef>
                </c:ext>
              </c:extLst>
              <c:f>ZBIRNA!$E$5:$E$12</c:f>
              <c:numCache>
                <c:formatCode>0.0</c:formatCode>
                <c:ptCount val="8"/>
                <c:pt idx="0">
                  <c:v>23.7</c:v>
                </c:pt>
                <c:pt idx="1">
                  <c:v>24.9</c:v>
                </c:pt>
                <c:pt idx="2">
                  <c:v>26.4</c:v>
                </c:pt>
                <c:pt idx="3">
                  <c:v>28.8</c:v>
                </c:pt>
                <c:pt idx="4">
                  <c:v>28.5</c:v>
                </c:pt>
                <c:pt idx="5">
                  <c:v>30</c:v>
                </c:pt>
                <c:pt idx="6">
                  <c:v>30.4</c:v>
                </c:pt>
                <c:pt idx="7">
                  <c:v>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056277056277073E-2"/>
                  <c:y val="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647-4BEC-BC4D-1626A89D73CD}"/>
                </c:ext>
              </c:extLst>
            </c:dLbl>
            <c:dLbl>
              <c:idx val="1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647-4BEC-BC4D-1626A89D73CD}"/>
                </c:ext>
              </c:extLst>
            </c:dLbl>
            <c:dLbl>
              <c:idx val="2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647-4BEC-BC4D-1626A89D73CD}"/>
                </c:ext>
              </c:extLst>
            </c:dLbl>
            <c:dLbl>
              <c:idx val="3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647-4BEC-BC4D-1626A89D73CD}"/>
                </c:ext>
              </c:extLst>
            </c:dLbl>
            <c:dLbl>
              <c:idx val="4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647-4BEC-BC4D-1626A89D73CD}"/>
                </c:ext>
              </c:extLst>
            </c:dLbl>
            <c:dLbl>
              <c:idx val="5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47-4BEC-BC4D-1626A89D73CD}"/>
                </c:ext>
              </c:extLst>
            </c:dLbl>
            <c:dLbl>
              <c:idx val="6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47-4BEC-BC4D-1626A89D73CD}"/>
                </c:ext>
              </c:extLst>
            </c:dLbl>
            <c:dLbl>
              <c:idx val="7"/>
              <c:layout>
                <c:manualLayout>
                  <c:x val="-7.7186963979416811E-3"/>
                  <c:y val="-3.47665855699811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ZBIRNA!$B$5:$B$12</c15:sqref>
                  </c15:fullRef>
                </c:ext>
              </c:extLst>
              <c:f>ZBIRNA!$B$5:$B$12</c:f>
              <c:strCache>
                <c:ptCount val="8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ZBIRNA!$C$5:$C$15</c15:sqref>
                  </c15:fullRef>
                </c:ext>
              </c:extLst>
              <c:f>ZBIRNA!$C$5:$C$12</c:f>
              <c:numCache>
                <c:formatCode>0.0</c:formatCode>
                <c:ptCount val="8"/>
                <c:pt idx="0">
                  <c:v>50.5</c:v>
                </c:pt>
                <c:pt idx="1">
                  <c:v>40.5</c:v>
                </c:pt>
                <c:pt idx="2">
                  <c:v>49.1</c:v>
                </c:pt>
                <c:pt idx="3">
                  <c:v>50.8</c:v>
                </c:pt>
                <c:pt idx="4">
                  <c:v>51.1</c:v>
                </c:pt>
                <c:pt idx="5">
                  <c:v>51.1</c:v>
                </c:pt>
                <c:pt idx="6">
                  <c:v>51.4</c:v>
                </c:pt>
                <c:pt idx="7">
                  <c:v>50.4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ZBIRNA!$C$13</c15:sqref>
                  <c15:dLbl>
                    <c:idx val="7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4D78-4A26-B26D-57D0EB14595C}"/>
                      </c:ext>
                    </c:extLst>
                  </c15:dLbl>
                </c15:categoryFilterException>
                <c15:categoryFilterException>
                  <c15:sqref>ZBIRNA!$C$14</c15:sqref>
                  <c15:dLbl>
                    <c:idx val="7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4D78-4A26-B26D-57D0EB14595C}"/>
                      </c:ext>
                    </c:extLst>
                  </c15:dLbl>
                </c15:categoryFilterException>
                <c15:categoryFilterException>
                  <c15:sqref>ZBIRNA!$C$15</c15:sqref>
                  <c15:dLbl>
                    <c:idx val="7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4D78-4A26-B26D-57D0EB14595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0-3647-4BEC-BC4D-1626A89D73CD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822510822510822E-2"/>
                  <c:y val="-2.9895366218236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47-4BEC-BC4D-1626A89D73CD}"/>
                </c:ext>
              </c:extLst>
            </c:dLbl>
            <c:dLbl>
              <c:idx val="1"/>
              <c:layout>
                <c:manualLayout>
                  <c:x val="1.8629678151294522E-2"/>
                  <c:y val="8.9862346525523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47-4BEC-BC4D-1626A89D73CD}"/>
                </c:ext>
              </c:extLst>
            </c:dLbl>
            <c:dLbl>
              <c:idx val="2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47-4BEC-BC4D-1626A89D73CD}"/>
                </c:ext>
              </c:extLst>
            </c:dLbl>
            <c:dLbl>
              <c:idx val="3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47-4BEC-BC4D-1626A89D73CD}"/>
                </c:ext>
              </c:extLst>
            </c:dLbl>
            <c:dLbl>
              <c:idx val="4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47-4BEC-BC4D-1626A89D73CD}"/>
                </c:ext>
              </c:extLst>
            </c:dLbl>
            <c:dLbl>
              <c:idx val="5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3647-4BEC-BC4D-1626A89D73CD}"/>
                </c:ext>
              </c:extLst>
            </c:dLbl>
            <c:dLbl>
              <c:idx val="6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647-4BEC-BC4D-1626A89D73CD}"/>
                </c:ext>
              </c:extLst>
            </c:dLbl>
            <c:dLbl>
              <c:idx val="7"/>
              <c:layout>
                <c:manualLayout>
                  <c:x val="1.4579759862778605E-2"/>
                  <c:y val="-3.6698062546091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6C-4ED8-A370-5CCC6275D9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ZBIRNA!$B$5:$B$12</c15:sqref>
                  </c15:fullRef>
                </c:ext>
              </c:extLst>
              <c:f>ZBIRNA!$B$5:$B$12</c:f>
              <c:strCache>
                <c:ptCount val="8"/>
                <c:pt idx="0">
                  <c:v>07. 09. 2020.</c:v>
                </c:pt>
                <c:pt idx="1">
                  <c:v>21. 09. 2020.</c:v>
                </c:pt>
                <c:pt idx="2">
                  <c:v>28. 09. 2020.</c:v>
                </c:pt>
                <c:pt idx="3">
                  <c:v>05. 10. 2020.</c:v>
                </c:pt>
                <c:pt idx="4">
                  <c:v>12. 10. 2020.</c:v>
                </c:pt>
                <c:pt idx="5">
                  <c:v>19. 10. 2020.</c:v>
                </c:pt>
                <c:pt idx="6">
                  <c:v>26. 10. 2020.</c:v>
                </c:pt>
                <c:pt idx="7">
                  <c:v>02. 11. 2020.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ZBIRNA!$G$5:$G$15</c15:sqref>
                  </c15:fullRef>
                </c:ext>
              </c:extLst>
              <c:f>ZBIRNA!$G$5:$G$12</c:f>
              <c:numCache>
                <c:formatCode>0.00</c:formatCode>
                <c:ptCount val="8"/>
                <c:pt idx="0">
                  <c:v>1.61</c:v>
                </c:pt>
                <c:pt idx="1">
                  <c:v>1.47</c:v>
                </c:pt>
                <c:pt idx="2">
                  <c:v>2.11</c:v>
                </c:pt>
                <c:pt idx="3">
                  <c:v>2.41</c:v>
                </c:pt>
                <c:pt idx="4">
                  <c:v>2.71</c:v>
                </c:pt>
                <c:pt idx="5">
                  <c:v>2.68</c:v>
                </c:pt>
                <c:pt idx="6">
                  <c:v>3.26</c:v>
                </c:pt>
                <c:pt idx="7">
                  <c:v>2.92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ZBIRNA!$G$13</c15:sqref>
                  <c15:dLbl>
                    <c:idx val="7"/>
                    <c:layout>
                      <c:manualLayout>
                        <c:x val="6.8610634648369239E-3"/>
                        <c:y val="-2.510920068943096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4D78-4A26-B26D-57D0EB14595C}"/>
                      </c:ext>
                    </c:extLst>
                  </c15:dLbl>
                </c15:categoryFilterException>
                <c15:categoryFilterException>
                  <c15:sqref>ZBIRNA!$G$14</c15:sqref>
                  <c15:dLbl>
                    <c:idx val="7"/>
                    <c:layout>
                      <c:manualLayout>
                        <c:x val="6.8610634648370496E-3"/>
                        <c:y val="-1.73832927849907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4D78-4A26-B26D-57D0EB14595C}"/>
                      </c:ext>
                    </c:extLst>
                  </c15:dLbl>
                </c15:categoryFilterException>
                <c15:categoryFilterException>
                  <c15:sqref>ZBIRNA!$G$15</c15:sqref>
                  <c15:dLbl>
                    <c:idx val="7"/>
                    <c:layout>
                      <c:manualLayout>
                        <c:x val="3.4305317324185248E-3"/>
                        <c:y val="-1.931476976110063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4D78-4A26-B26D-57D0EB14595C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8-3647-4BEC-BC4D-1626A89D73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37"/>
          <c:min val="19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285514202264849E-2"/>
          <c:y val="5.4570775054146509E-2"/>
          <c:w val="0.87970144356955382"/>
          <c:h val="0.78588615485564306"/>
        </c:manualLayout>
      </c:layout>
      <c:barChart>
        <c:barDir val="col"/>
        <c:grouping val="clustered"/>
        <c:varyColors val="0"/>
        <c:ser>
          <c:idx val="1"/>
          <c:order val="1"/>
          <c:tx>
            <c:v>ULJE u ST (%)</c:v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ZBIRNA!$B$6:$B$11</c:f>
              <c:strCache>
                <c:ptCount val="6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ZBIRNA!$E$22:$E$32</c15:sqref>
                  </c15:fullRef>
                </c:ext>
              </c:extLst>
              <c:f>ZBIRNA!$E$23:$E$28</c:f>
              <c:numCache>
                <c:formatCode>0.0</c:formatCode>
                <c:ptCount val="6"/>
                <c:pt idx="0">
                  <c:v>28.7</c:v>
                </c:pt>
                <c:pt idx="1">
                  <c:v>32.1</c:v>
                </c:pt>
                <c:pt idx="2">
                  <c:v>31.8</c:v>
                </c:pt>
                <c:pt idx="3">
                  <c:v>33.200000000000003</c:v>
                </c:pt>
                <c:pt idx="4">
                  <c:v>33.299999999999997</c:v>
                </c:pt>
                <c:pt idx="5">
                  <c:v>34.799999999999997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69"/>
        <c:axId val="1687079247"/>
        <c:axId val="1687078831"/>
      </c:barChart>
      <c:lineChart>
        <c:grouping val="standard"/>
        <c:varyColors val="0"/>
        <c:ser>
          <c:idx val="0"/>
          <c:order val="0"/>
          <c:tx>
            <c:v>VLAGA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455374613137952E-2"/>
                  <c:y val="3.363229221330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096-4A68-962E-9556AF86EA11}"/>
                </c:ext>
              </c:extLst>
            </c:dLbl>
            <c:dLbl>
              <c:idx val="1"/>
              <c:layout>
                <c:manualLayout>
                  <c:x val="-1.0822510822510822E-2"/>
                  <c:y val="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096-4A68-962E-9556AF86EA11}"/>
                </c:ext>
              </c:extLst>
            </c:dLbl>
            <c:dLbl>
              <c:idx val="2"/>
              <c:layout>
                <c:manualLayout>
                  <c:x val="-1.8070143305654738E-2"/>
                  <c:y val="3.35898220558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96-4A68-962E-9556AF86EA11}"/>
                </c:ext>
              </c:extLst>
            </c:dLbl>
            <c:dLbl>
              <c:idx val="3"/>
              <c:layout>
                <c:manualLayout>
                  <c:x val="-1.4455374613137919E-2"/>
                  <c:y val="2.9895500141373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96-4A68-962E-9556AF86EA11}"/>
                </c:ext>
              </c:extLst>
            </c:dLbl>
            <c:dLbl>
              <c:idx val="4"/>
              <c:layout>
                <c:manualLayout>
                  <c:x val="-2.3448773448773448E-2"/>
                  <c:y val="2.9895366218236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96-4A68-962E-9556AF86EA11}"/>
                </c:ext>
              </c:extLst>
            </c:dLbl>
            <c:dLbl>
              <c:idx val="5"/>
              <c:layout>
                <c:manualLayout>
                  <c:x val="-2.1329533636768816E-2"/>
                  <c:y val="-2.316570901402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96-4A68-962E-9556AF86EA11}"/>
                </c:ext>
              </c:extLst>
            </c:dLbl>
            <c:dLbl>
              <c:idx val="6"/>
              <c:layout>
                <c:manualLayout>
                  <c:x val="-1.2006861063464712E-2"/>
                  <c:y val="-2.510920068943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ZBIRNA!$B$6:$B$11</c:f>
              <c:strCache>
                <c:ptCount val="6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ZBIRNA!$C$22:$C$32</c15:sqref>
                  </c15:fullRef>
                </c:ext>
              </c:extLst>
              <c:f>ZBIRNA!$C$23:$C$28</c:f>
              <c:numCache>
                <c:formatCode>0.0</c:formatCode>
                <c:ptCount val="6"/>
                <c:pt idx="0">
                  <c:v>51.4</c:v>
                </c:pt>
                <c:pt idx="1">
                  <c:v>53.6</c:v>
                </c:pt>
                <c:pt idx="2">
                  <c:v>54.5</c:v>
                </c:pt>
                <c:pt idx="3">
                  <c:v>54.9</c:v>
                </c:pt>
                <c:pt idx="4">
                  <c:v>57</c:v>
                </c:pt>
                <c:pt idx="5">
                  <c:v>55.5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ZBIRNA!$C$22</c15:sqref>
                  <c15:dLbl>
                    <c:idx val="-1"/>
                    <c:layout>
                      <c:manualLayout>
                        <c:x val="-3.220209073351251E-2"/>
                        <c:y val="-3.786641659525619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AAC7-4982-9617-02FE91E8F0D2}"/>
                      </c:ext>
                    </c:extLst>
                  </c15:dLbl>
                </c15:categoryFilterException>
                <c15:categoryFilterException>
                  <c15:sqref>ZBIRNA!$C$29</c15:sqref>
                  <c15:dLbl>
                    <c:idx val="5"/>
                    <c:layout>
                      <c:manualLayout>
                        <c:x val="-7.7186963979416811E-3"/>
                        <c:y val="-3.476658556998115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AAC7-4982-9617-02FE91E8F0D2}"/>
                      </c:ext>
                    </c:extLst>
                  </c15:dLbl>
                </c15:categoryFilterException>
                <c15:categoryFilterException>
                  <c15:sqref>ZBIRNA!$C$30</c15:sqref>
                  <c15:dLbl>
                    <c:idx val="5"/>
                    <c:layout>
                      <c:manualLayout>
                        <c:x val="-1.7152658662092624E-3"/>
                        <c:y val="-2.51092006894308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AAC7-4982-9617-02FE91E8F0D2}"/>
                      </c:ext>
                    </c:extLst>
                  </c15:dLbl>
                </c15:categoryFilterException>
                <c15:categoryFilterException>
                  <c15:sqref>ZBIRNA!$C$31</c15:sqref>
                  <c15:dLbl>
                    <c:idx val="5"/>
                    <c:layout>
                      <c:manualLayout>
                        <c:x val="-1.7152658662093882E-3"/>
                        <c:y val="-2.317772371332075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AAC7-4982-9617-02FE91E8F0D2}"/>
                      </c:ext>
                    </c:extLst>
                  </c15:dLbl>
                </c15:categoryFilterException>
                <c15:categoryFilterException>
                  <c15:sqref>ZBIRNA!$C$32</c15:sqref>
                  <c15:dLbl>
                    <c:idx val="5"/>
                    <c:layout>
                      <c:manualLayout>
                        <c:x val="-6.0034305317324182E-3"/>
                        <c:y val="-2.124624673721069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AAC7-4982-9617-02FE91E8F0D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D-4096-4A68-962E-9556AF86EA11}"/>
            </c:ext>
          </c:extLst>
        </c:ser>
        <c:ser>
          <c:idx val="2"/>
          <c:order val="2"/>
          <c:tx>
            <c:v>MASA (g)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1.091098175335284E-2"/>
                  <c:y val="-2.9698441950075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096-4A68-962E-9556AF86EA11}"/>
                </c:ext>
              </c:extLst>
            </c:dLbl>
            <c:dLbl>
              <c:idx val="1"/>
              <c:layout>
                <c:manualLayout>
                  <c:x val="1.26262626262625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096-4A68-962E-9556AF86EA11}"/>
                </c:ext>
              </c:extLst>
            </c:dLbl>
            <c:dLbl>
              <c:idx val="2"/>
              <c:layout>
                <c:manualLayout>
                  <c:x val="1.0822510822510822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096-4A68-962E-9556AF86EA11}"/>
                </c:ext>
              </c:extLst>
            </c:dLbl>
            <c:dLbl>
              <c:idx val="3"/>
              <c:layout>
                <c:manualLayout>
                  <c:x val="1.0822510822510822E-2"/>
                  <c:y val="-3.7369207772795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096-4A68-962E-9556AF86EA11}"/>
                </c:ext>
              </c:extLst>
            </c:dLbl>
            <c:dLbl>
              <c:idx val="4"/>
              <c:layout>
                <c:manualLayout>
                  <c:x val="9.0187590187590181E-3"/>
                  <c:y val="-3.7369207772795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096-4A68-962E-9556AF86EA11}"/>
                </c:ext>
              </c:extLst>
            </c:dLbl>
            <c:dLbl>
              <c:idx val="5"/>
              <c:layout>
                <c:manualLayout>
                  <c:x val="1.2626262626262626E-2"/>
                  <c:y val="-3.3632286995515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096-4A68-962E-9556AF86EA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ZBIRNA!$B$5:$B$15</c15:sqref>
                  </c15:fullRef>
                </c:ext>
              </c:extLst>
              <c:f>ZBIRNA!$B$6:$B$11</c:f>
              <c:strCache>
                <c:ptCount val="6"/>
                <c:pt idx="0">
                  <c:v>21. 09. 2020.</c:v>
                </c:pt>
                <c:pt idx="1">
                  <c:v>28. 09. 2020.</c:v>
                </c:pt>
                <c:pt idx="2">
                  <c:v>05. 10. 2020.</c:v>
                </c:pt>
                <c:pt idx="3">
                  <c:v>12. 10. 2020.</c:v>
                </c:pt>
                <c:pt idx="4">
                  <c:v>19. 10. 2020.</c:v>
                </c:pt>
                <c:pt idx="5">
                  <c:v>26. 10. 2020.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ZBIRNA!$G$22:$G$32</c15:sqref>
                  </c15:fullRef>
                </c:ext>
              </c:extLst>
              <c:f>ZBIRNA!$G$23:$G$28</c:f>
              <c:numCache>
                <c:formatCode>0.00</c:formatCode>
                <c:ptCount val="6"/>
                <c:pt idx="0">
                  <c:v>3.74</c:v>
                </c:pt>
                <c:pt idx="1">
                  <c:v>4.9400000000000004</c:v>
                </c:pt>
                <c:pt idx="2">
                  <c:v>5.28</c:v>
                </c:pt>
                <c:pt idx="3">
                  <c:v>5.55</c:v>
                </c:pt>
                <c:pt idx="4">
                  <c:v>6.87</c:v>
                </c:pt>
                <c:pt idx="5">
                  <c:v>6.36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categoryFilterExceptions>
                <c15:categoryFilterException>
                  <c15:sqref>ZBIRNA!$G$22</c15:sqref>
                  <c15:dLbl>
                    <c:idx val="-1"/>
                    <c:layout>
                      <c:manualLayout>
                        <c:x val="1.0822510822510822E-2"/>
                        <c:y val="-2.98953662182361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AAC7-4982-9617-02FE91E8F0D2}"/>
                      </c:ext>
                    </c:extLst>
                  </c15:dLbl>
                </c15:categoryFilterException>
                <c15:categoryFilterException>
                  <c15:sqref>ZBIRNA!$G$29</c15:sqref>
                  <c15:dLbl>
                    <c:idx val="5"/>
                    <c:layout>
                      <c:manualLayout>
                        <c:x val="8.5763293310463125E-3"/>
                        <c:y val="-2.5145067698259187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AAC7-4982-9617-02FE91E8F0D2}"/>
                      </c:ext>
                    </c:extLst>
                  </c15:dLbl>
                </c15:categoryFilterException>
                <c15:categoryFilterException>
                  <c15:sqref>ZBIRNA!$G$30</c15:sqref>
                  <c15:dLbl>
                    <c:idx val="5"/>
                    <c:layout>
                      <c:manualLayout>
                        <c:x val="6.8610634648370496E-3"/>
                        <c:y val="-2.321083172147016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AAC7-4982-9617-02FE91E8F0D2}"/>
                      </c:ext>
                    </c:extLst>
                  </c15:dLbl>
                </c15:categoryFilterException>
                <c15:categoryFilterException>
                  <c15:sqref>ZBIRNA!$G$31</c15:sqref>
                  <c15:dLbl>
                    <c:idx val="5"/>
                    <c:layout>
                      <c:manualLayout>
                        <c:x val="7.7186963979415553E-3"/>
                        <c:y val="-2.514506769825932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AAC7-4982-9617-02FE91E8F0D2}"/>
                      </c:ext>
                    </c:extLst>
                  </c15:dLbl>
                </c15:categoryFilterException>
                <c15:categoryFilterException>
                  <c15:sqref>ZBIRNA!$G$32</c15:sqref>
                  <c15:dLbl>
                    <c:idx val="5"/>
                    <c:layout>
                      <c:manualLayout>
                        <c:x val="6.8610634648369239E-3"/>
                        <c:y val="-2.32108317214700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AAC7-4982-9617-02FE91E8F0D2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5-4096-4A68-962E-9556AF86EA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90344703"/>
        <c:axId val="1690352607"/>
      </c:lineChart>
      <c:valAx>
        <c:axId val="1687078831"/>
        <c:scaling>
          <c:orientation val="minMax"/>
          <c:max val="42"/>
          <c:min val="21"/>
        </c:scaling>
        <c:delete val="0"/>
        <c:axPos val="r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87079247"/>
        <c:crosses val="max"/>
        <c:crossBetween val="between"/>
      </c:valAx>
      <c:catAx>
        <c:axId val="1687079247"/>
        <c:scaling>
          <c:orientation val="minMax"/>
        </c:scaling>
        <c:delete val="0"/>
        <c:axPos val="b"/>
        <c:numFmt formatCode="d/m/;@" sourceLinked="0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Calibri Light" panose="020F0302020204030204" pitchFamily="34" charset="0"/>
              </a:defRPr>
            </a:pPr>
            <a:endParaRPr lang="sr-Latn-RS"/>
          </a:p>
        </c:txPr>
        <c:crossAx val="1687078831"/>
        <c:crosses val="autoZero"/>
        <c:auto val="1"/>
        <c:lblAlgn val="ctr"/>
        <c:lblOffset val="100"/>
        <c:tickMarkSkip val="1"/>
        <c:noMultiLvlLbl val="0"/>
      </c:catAx>
      <c:valAx>
        <c:axId val="1690352607"/>
        <c:scaling>
          <c:orientation val="minMax"/>
          <c:max val="60"/>
          <c:min val="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690344703"/>
        <c:crosses val="autoZero"/>
        <c:crossBetween val="between"/>
        <c:majorUnit val="5"/>
      </c:valAx>
      <c:catAx>
        <c:axId val="1690344703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690352607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664444186247433"/>
          <c:y val="0.89892093175853016"/>
          <c:w val="0.44671106452602516"/>
          <c:h val="0.10107906824146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34</xdr:col>
      <xdr:colOff>0</xdr:colOff>
      <xdr:row>20</xdr:row>
      <xdr:rowOff>9379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34</xdr:col>
      <xdr:colOff>0</xdr:colOff>
      <xdr:row>37</xdr:row>
      <xdr:rowOff>0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0.71693</cdr:x>
      <cdr:y>0.5102</cdr:y>
    </cdr:from>
    <cdr:to>
      <cdr:x>0.83619</cdr:x>
      <cdr:y>0.56998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616498" y="3160334"/>
          <a:ext cx="1766002" cy="370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BERBE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0.807</cdr:x>
      <cdr:y>0.44558</cdr:y>
    </cdr:from>
    <cdr:to>
      <cdr:x>0.92624</cdr:x>
      <cdr:y>0.50713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950209" y="2755878"/>
          <a:ext cx="1765729" cy="380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r-HR" sz="2000" b="1" i="1">
              <a:solidFill>
                <a:srgbClr val="FF0000"/>
              </a:solidFill>
            </a:rPr>
            <a:t>ROK ERBE</a:t>
          </a:r>
        </a:p>
      </cdr:txBody>
    </cdr:sp>
  </cdr:relSizeAnchor>
</c:userShape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abSelected="1" topLeftCell="A21" zoomScale="60" zoomScaleNormal="60" workbookViewId="0">
      <selection activeCell="B22" sqref="B22:B32"/>
    </sheetView>
  </sheetViews>
  <sheetFormatPr defaultRowHeight="15" x14ac:dyDescent="0.25"/>
  <cols>
    <col min="1" max="1" width="2.7109375" customWidth="1"/>
    <col min="2" max="2" width="22.7109375" customWidth="1"/>
    <col min="3" max="3" width="10.140625" customWidth="1"/>
    <col min="4" max="4" width="14.85546875" bestFit="1" customWidth="1"/>
    <col min="5" max="5" width="13.5703125" bestFit="1" customWidth="1"/>
    <col min="6" max="6" width="16.28515625" bestFit="1" customWidth="1"/>
    <col min="7" max="7" width="18.7109375" bestFit="1" customWidth="1"/>
    <col min="8" max="8" width="2.7109375" customWidth="1"/>
    <col min="20" max="20" width="2.7109375" customWidth="1"/>
    <col min="27" max="27" width="6.28515625" customWidth="1"/>
    <col min="28" max="28" width="2.7109375" customWidth="1"/>
  </cols>
  <sheetData>
    <row r="1" spans="1:34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30" customHeight="1" x14ac:dyDescent="0.25">
      <c r="A2" s="14"/>
      <c r="B2" s="27" t="s">
        <v>12</v>
      </c>
      <c r="C2" s="28"/>
      <c r="D2" s="28"/>
      <c r="E2" s="28"/>
      <c r="F2" s="28"/>
      <c r="G2" s="29"/>
      <c r="H2" s="13"/>
      <c r="I2" s="15" t="s">
        <v>13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7"/>
    </row>
    <row r="3" spans="1:34" ht="57" customHeight="1" thickBot="1" x14ac:dyDescent="0.3">
      <c r="A3" s="14"/>
      <c r="B3" s="2" t="s">
        <v>14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3"/>
      <c r="I3" s="18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0"/>
    </row>
    <row r="4" spans="1:34" ht="30" customHeight="1" thickTop="1" x14ac:dyDescent="0.25">
      <c r="A4" s="14"/>
      <c r="B4" s="30" t="s">
        <v>10</v>
      </c>
      <c r="C4" s="31"/>
      <c r="D4" s="31"/>
      <c r="E4" s="31"/>
      <c r="F4" s="31"/>
      <c r="G4" s="32"/>
      <c r="H4" s="13"/>
      <c r="T4" s="1"/>
      <c r="AB4" s="14"/>
    </row>
    <row r="5" spans="1:34" ht="30.6" customHeight="1" x14ac:dyDescent="0.25">
      <c r="A5" s="14"/>
      <c r="B5" s="3" t="s">
        <v>15</v>
      </c>
      <c r="C5" s="4">
        <v>50.5</v>
      </c>
      <c r="D5" s="5">
        <f>100-C5</f>
        <v>49.5</v>
      </c>
      <c r="E5" s="6">
        <v>23.7</v>
      </c>
      <c r="F5" s="5">
        <v>11.7</v>
      </c>
      <c r="G5" s="7">
        <v>1.61</v>
      </c>
      <c r="H5" s="13"/>
      <c r="T5" s="1"/>
      <c r="AB5" s="14"/>
    </row>
    <row r="6" spans="1:34" ht="30" customHeight="1" x14ac:dyDescent="0.25">
      <c r="A6" s="14"/>
      <c r="B6" s="3" t="s">
        <v>16</v>
      </c>
      <c r="C6" s="4">
        <v>40.5</v>
      </c>
      <c r="D6" s="5">
        <f t="shared" ref="D6:D12" si="0">100-C6</f>
        <v>59.5</v>
      </c>
      <c r="E6" s="6">
        <v>24.9</v>
      </c>
      <c r="F6" s="5">
        <v>14.8</v>
      </c>
      <c r="G6" s="7">
        <v>1.47</v>
      </c>
      <c r="H6" s="13"/>
      <c r="T6" s="1"/>
      <c r="AB6" s="14"/>
    </row>
    <row r="7" spans="1:34" ht="30" customHeight="1" x14ac:dyDescent="0.25">
      <c r="A7" s="14"/>
      <c r="B7" s="3" t="s">
        <v>17</v>
      </c>
      <c r="C7" s="4">
        <v>49.1</v>
      </c>
      <c r="D7" s="5">
        <f t="shared" si="0"/>
        <v>50.9</v>
      </c>
      <c r="E7" s="6">
        <v>26.4</v>
      </c>
      <c r="F7" s="5">
        <v>13.4</v>
      </c>
      <c r="G7" s="7">
        <v>2.11</v>
      </c>
      <c r="H7" s="13"/>
      <c r="T7" s="1"/>
      <c r="AB7" s="14"/>
    </row>
    <row r="8" spans="1:34" ht="30" customHeight="1" x14ac:dyDescent="0.25">
      <c r="A8" s="14"/>
      <c r="B8" s="3" t="s">
        <v>18</v>
      </c>
      <c r="C8" s="4">
        <v>50.8</v>
      </c>
      <c r="D8" s="5">
        <f t="shared" si="0"/>
        <v>49.2</v>
      </c>
      <c r="E8" s="6">
        <v>28.8</v>
      </c>
      <c r="F8" s="5">
        <v>14.2</v>
      </c>
      <c r="G8" s="7">
        <v>2.41</v>
      </c>
      <c r="H8" s="13"/>
      <c r="T8" s="1"/>
      <c r="AB8" s="14"/>
    </row>
    <row r="9" spans="1:34" ht="30" customHeight="1" x14ac:dyDescent="0.25">
      <c r="A9" s="14"/>
      <c r="B9" s="3" t="s">
        <v>19</v>
      </c>
      <c r="C9" s="4">
        <v>51.1</v>
      </c>
      <c r="D9" s="5">
        <f t="shared" si="0"/>
        <v>48.9</v>
      </c>
      <c r="E9" s="6">
        <v>28.5</v>
      </c>
      <c r="F9" s="5">
        <v>13.9</v>
      </c>
      <c r="G9" s="7">
        <v>2.71</v>
      </c>
      <c r="H9" s="13"/>
      <c r="T9" s="1"/>
      <c r="AB9" s="14"/>
    </row>
    <row r="10" spans="1:34" ht="30" customHeight="1" x14ac:dyDescent="0.25">
      <c r="A10" s="14"/>
      <c r="B10" s="3" t="s">
        <v>20</v>
      </c>
      <c r="C10" s="4">
        <v>51.1</v>
      </c>
      <c r="D10" s="5">
        <f t="shared" si="0"/>
        <v>48.9</v>
      </c>
      <c r="E10" s="6">
        <v>30</v>
      </c>
      <c r="F10" s="5">
        <v>14.7</v>
      </c>
      <c r="G10" s="7">
        <v>2.68</v>
      </c>
      <c r="H10" s="13"/>
      <c r="T10" s="1"/>
      <c r="AB10" s="14"/>
    </row>
    <row r="11" spans="1:34" ht="30" customHeight="1" x14ac:dyDescent="0.25">
      <c r="A11" s="14"/>
      <c r="B11" s="3" t="s">
        <v>21</v>
      </c>
      <c r="C11" s="4">
        <v>51.4</v>
      </c>
      <c r="D11" s="5">
        <f t="shared" si="0"/>
        <v>48.6</v>
      </c>
      <c r="E11" s="6">
        <v>30.4</v>
      </c>
      <c r="F11" s="5">
        <v>14.8</v>
      </c>
      <c r="G11" s="7">
        <v>3.26</v>
      </c>
      <c r="H11" s="13"/>
      <c r="T11" s="1"/>
      <c r="AB11" s="14"/>
    </row>
    <row r="12" spans="1:34" ht="30" customHeight="1" x14ac:dyDescent="0.25">
      <c r="A12" s="14"/>
      <c r="B12" s="3" t="s">
        <v>22</v>
      </c>
      <c r="C12" s="4">
        <v>50.4</v>
      </c>
      <c r="D12" s="5">
        <f t="shared" si="0"/>
        <v>49.6</v>
      </c>
      <c r="E12" s="6">
        <v>30.6</v>
      </c>
      <c r="F12" s="5">
        <v>15.1</v>
      </c>
      <c r="G12" s="7">
        <v>2.92</v>
      </c>
      <c r="H12" s="13"/>
      <c r="T12" s="1"/>
      <c r="AB12" s="14"/>
    </row>
    <row r="13" spans="1:34" ht="30" customHeight="1" x14ac:dyDescent="0.25">
      <c r="A13" s="14"/>
      <c r="B13" s="3" t="s">
        <v>23</v>
      </c>
      <c r="C13" s="9" t="s">
        <v>0</v>
      </c>
      <c r="D13" s="5" t="s">
        <v>0</v>
      </c>
      <c r="E13" s="10" t="s">
        <v>0</v>
      </c>
      <c r="F13" s="11" t="s">
        <v>0</v>
      </c>
      <c r="G13" s="12" t="s">
        <v>0</v>
      </c>
      <c r="H13" s="13"/>
      <c r="T13" s="1"/>
      <c r="AB13" s="14"/>
    </row>
    <row r="14" spans="1:34" ht="30" customHeight="1" x14ac:dyDescent="0.25">
      <c r="A14" s="14"/>
      <c r="B14" s="3" t="s">
        <v>24</v>
      </c>
      <c r="C14" s="9" t="s">
        <v>0</v>
      </c>
      <c r="D14" s="5" t="s">
        <v>0</v>
      </c>
      <c r="E14" s="10" t="s">
        <v>0</v>
      </c>
      <c r="F14" s="11" t="s">
        <v>0</v>
      </c>
      <c r="G14" s="12" t="s">
        <v>0</v>
      </c>
      <c r="H14" s="13"/>
      <c r="T14" s="1"/>
      <c r="AB14" s="14"/>
    </row>
    <row r="15" spans="1:34" ht="30" customHeight="1" x14ac:dyDescent="0.25">
      <c r="A15" s="14"/>
      <c r="B15" s="3" t="s">
        <v>25</v>
      </c>
      <c r="C15" s="9" t="s">
        <v>0</v>
      </c>
      <c r="D15" s="5" t="s">
        <v>0</v>
      </c>
      <c r="E15" s="10" t="s">
        <v>0</v>
      </c>
      <c r="F15" s="11" t="s">
        <v>0</v>
      </c>
      <c r="G15" s="12" t="s">
        <v>0</v>
      </c>
      <c r="H15" s="13"/>
      <c r="T15" s="1"/>
      <c r="AB15" s="14"/>
    </row>
    <row r="16" spans="1:34" ht="6" customHeight="1" x14ac:dyDescent="0.25">
      <c r="A16" s="14"/>
      <c r="B16" s="24"/>
      <c r="C16" s="25"/>
      <c r="D16" s="25"/>
      <c r="E16" s="25"/>
      <c r="F16" s="25"/>
      <c r="G16" s="26"/>
      <c r="H16" s="13"/>
      <c r="T16" s="1"/>
      <c r="AB16" s="14"/>
    </row>
    <row r="17" spans="1:28" ht="30" customHeight="1" x14ac:dyDescent="0.25">
      <c r="A17" s="14"/>
      <c r="B17" s="3" t="s">
        <v>1</v>
      </c>
      <c r="C17" s="4">
        <f>AVERAGE(C5:C15)</f>
        <v>49.36249999999999</v>
      </c>
      <c r="D17" s="5">
        <f>AVERAGE(D5:D15)</f>
        <v>50.637500000000003</v>
      </c>
      <c r="E17" s="6">
        <f>AVERAGE(E5:E15)</f>
        <v>27.912500000000001</v>
      </c>
      <c r="F17" s="5">
        <f>AVERAGE(F5:F15)</f>
        <v>14.074999999999999</v>
      </c>
      <c r="G17" s="8">
        <f>AVERAGE(G5:G15)</f>
        <v>2.3962500000000002</v>
      </c>
      <c r="H17" s="13"/>
      <c r="T17" s="1"/>
      <c r="AB17" s="14"/>
    </row>
    <row r="18" spans="1:28" ht="30" customHeight="1" x14ac:dyDescent="0.25">
      <c r="A18" s="14"/>
      <c r="B18" s="3" t="s">
        <v>2</v>
      </c>
      <c r="C18" s="4">
        <f>MIN(C5:C15)</f>
        <v>40.5</v>
      </c>
      <c r="D18" s="5">
        <f>MIN(D5:D15)</f>
        <v>48.6</v>
      </c>
      <c r="E18" s="6">
        <f>MIN(E5:E15)</f>
        <v>23.7</v>
      </c>
      <c r="F18" s="5">
        <f>MIN(F5:F15)</f>
        <v>11.7</v>
      </c>
      <c r="G18" s="8">
        <f>MIN(G5:G15)</f>
        <v>1.47</v>
      </c>
      <c r="H18" s="13"/>
      <c r="T18" s="1"/>
      <c r="AB18" s="14"/>
    </row>
    <row r="19" spans="1:28" ht="30" customHeight="1" x14ac:dyDescent="0.25">
      <c r="A19" s="14"/>
      <c r="B19" s="3" t="s">
        <v>3</v>
      </c>
      <c r="C19" s="4">
        <f>MAX(C5:C15)</f>
        <v>51.4</v>
      </c>
      <c r="D19" s="5">
        <f>MAX(D5:D15)</f>
        <v>59.5</v>
      </c>
      <c r="E19" s="6">
        <f>MAX(E5:E15)</f>
        <v>30.6</v>
      </c>
      <c r="F19" s="5">
        <f>MAX(F5:F15)</f>
        <v>15.1</v>
      </c>
      <c r="G19" s="8">
        <f>MAX(G5:G15)</f>
        <v>3.26</v>
      </c>
      <c r="H19" s="13"/>
      <c r="T19" s="1"/>
      <c r="AB19" s="14"/>
    </row>
    <row r="20" spans="1:28" ht="30" customHeight="1" x14ac:dyDescent="0.25">
      <c r="A20" s="14"/>
      <c r="B20" s="3" t="s">
        <v>4</v>
      </c>
      <c r="C20" s="4">
        <f>C19-C18</f>
        <v>10.899999999999999</v>
      </c>
      <c r="D20" s="5">
        <f t="shared" ref="D20:G20" si="1">D19-D18</f>
        <v>10.899999999999999</v>
      </c>
      <c r="E20" s="6">
        <f t="shared" si="1"/>
        <v>6.9000000000000021</v>
      </c>
      <c r="F20" s="5">
        <f t="shared" si="1"/>
        <v>3.4000000000000004</v>
      </c>
      <c r="G20" s="8">
        <f t="shared" si="1"/>
        <v>1.7899999999999998</v>
      </c>
      <c r="H20" s="13"/>
      <c r="T20" s="1"/>
      <c r="AB20" s="14"/>
    </row>
    <row r="21" spans="1:28" ht="30" customHeight="1" x14ac:dyDescent="0.25">
      <c r="A21" s="14"/>
      <c r="B21" s="21" t="s">
        <v>11</v>
      </c>
      <c r="C21" s="22"/>
      <c r="D21" s="22"/>
      <c r="E21" s="22"/>
      <c r="F21" s="22"/>
      <c r="G21" s="23"/>
      <c r="H21" s="13"/>
      <c r="T21" s="1"/>
      <c r="AB21" s="14"/>
    </row>
    <row r="22" spans="1:28" ht="30.6" customHeight="1" x14ac:dyDescent="0.25">
      <c r="A22" s="14"/>
      <c r="B22" s="3" t="s">
        <v>15</v>
      </c>
      <c r="C22" s="4" t="s">
        <v>0</v>
      </c>
      <c r="D22" s="5" t="s">
        <v>0</v>
      </c>
      <c r="E22" s="6" t="s">
        <v>0</v>
      </c>
      <c r="F22" s="5" t="s">
        <v>0</v>
      </c>
      <c r="G22" s="7" t="s">
        <v>0</v>
      </c>
      <c r="H22" s="13"/>
      <c r="T22" s="1"/>
      <c r="AB22" s="14"/>
    </row>
    <row r="23" spans="1:28" ht="30" customHeight="1" x14ac:dyDescent="0.25">
      <c r="A23" s="14"/>
      <c r="B23" s="3" t="s">
        <v>16</v>
      </c>
      <c r="C23" s="4">
        <v>51.4</v>
      </c>
      <c r="D23" s="5">
        <f t="shared" ref="D23:D28" si="2">100-C23</f>
        <v>48.6</v>
      </c>
      <c r="E23" s="6">
        <v>28.7</v>
      </c>
      <c r="F23" s="5">
        <v>13.9</v>
      </c>
      <c r="G23" s="7">
        <v>3.74</v>
      </c>
      <c r="H23" s="13"/>
      <c r="T23" s="1"/>
      <c r="AB23" s="14"/>
    </row>
    <row r="24" spans="1:28" ht="30" customHeight="1" x14ac:dyDescent="0.25">
      <c r="A24" s="14"/>
      <c r="B24" s="3" t="s">
        <v>17</v>
      </c>
      <c r="C24" s="4">
        <v>53.6</v>
      </c>
      <c r="D24" s="5">
        <f t="shared" si="2"/>
        <v>46.4</v>
      </c>
      <c r="E24" s="6">
        <v>32.1</v>
      </c>
      <c r="F24" s="5">
        <v>14.9</v>
      </c>
      <c r="G24" s="7">
        <v>4.9400000000000004</v>
      </c>
      <c r="H24" s="13"/>
      <c r="T24" s="1"/>
      <c r="AB24" s="14"/>
    </row>
    <row r="25" spans="1:28" ht="30" customHeight="1" x14ac:dyDescent="0.25">
      <c r="A25" s="14"/>
      <c r="B25" s="3" t="s">
        <v>18</v>
      </c>
      <c r="C25" s="4">
        <v>54.5</v>
      </c>
      <c r="D25" s="5">
        <f t="shared" si="2"/>
        <v>45.5</v>
      </c>
      <c r="E25" s="6">
        <v>31.8</v>
      </c>
      <c r="F25" s="5">
        <v>14.5</v>
      </c>
      <c r="G25" s="7">
        <v>5.28</v>
      </c>
      <c r="H25" s="13"/>
      <c r="T25" s="1"/>
      <c r="AB25" s="14"/>
    </row>
    <row r="26" spans="1:28" ht="30" customHeight="1" x14ac:dyDescent="0.25">
      <c r="A26" s="14"/>
      <c r="B26" s="3" t="s">
        <v>19</v>
      </c>
      <c r="C26" s="4">
        <v>54.9</v>
      </c>
      <c r="D26" s="5">
        <f t="shared" si="2"/>
        <v>45.1</v>
      </c>
      <c r="E26" s="6">
        <v>33.200000000000003</v>
      </c>
      <c r="F26" s="5">
        <v>15</v>
      </c>
      <c r="G26" s="7">
        <v>5.55</v>
      </c>
      <c r="H26" s="13"/>
      <c r="T26" s="1"/>
      <c r="AB26" s="14"/>
    </row>
    <row r="27" spans="1:28" ht="30" customHeight="1" x14ac:dyDescent="0.25">
      <c r="A27" s="14"/>
      <c r="B27" s="3" t="s">
        <v>20</v>
      </c>
      <c r="C27" s="4">
        <v>57</v>
      </c>
      <c r="D27" s="5">
        <f t="shared" si="2"/>
        <v>43</v>
      </c>
      <c r="E27" s="6">
        <v>33.299999999999997</v>
      </c>
      <c r="F27" s="5">
        <v>14.3</v>
      </c>
      <c r="G27" s="7">
        <v>6.87</v>
      </c>
      <c r="H27" s="13"/>
      <c r="T27" s="1"/>
      <c r="AB27" s="14"/>
    </row>
    <row r="28" spans="1:28" ht="30" customHeight="1" x14ac:dyDescent="0.25">
      <c r="A28" s="14"/>
      <c r="B28" s="3" t="s">
        <v>21</v>
      </c>
      <c r="C28" s="4">
        <v>55.5</v>
      </c>
      <c r="D28" s="5">
        <f t="shared" si="2"/>
        <v>44.5</v>
      </c>
      <c r="E28" s="6">
        <v>34.799999999999997</v>
      </c>
      <c r="F28" s="5">
        <v>15.5</v>
      </c>
      <c r="G28" s="7">
        <v>6.36</v>
      </c>
      <c r="H28" s="13"/>
      <c r="T28" s="1"/>
      <c r="AB28" s="14"/>
    </row>
    <row r="29" spans="1:28" ht="30" customHeight="1" x14ac:dyDescent="0.25">
      <c r="A29" s="14"/>
      <c r="B29" s="3" t="s">
        <v>22</v>
      </c>
      <c r="C29" s="4" t="s">
        <v>0</v>
      </c>
      <c r="D29" s="5" t="s">
        <v>0</v>
      </c>
      <c r="E29" s="6" t="s">
        <v>0</v>
      </c>
      <c r="F29" s="5" t="s">
        <v>0</v>
      </c>
      <c r="G29" s="7" t="s">
        <v>0</v>
      </c>
      <c r="H29" s="13"/>
      <c r="T29" s="1"/>
      <c r="AB29" s="14"/>
    </row>
    <row r="30" spans="1:28" ht="30" customHeight="1" x14ac:dyDescent="0.25">
      <c r="A30" s="14"/>
      <c r="B30" s="3" t="s">
        <v>23</v>
      </c>
      <c r="C30" s="4" t="s">
        <v>0</v>
      </c>
      <c r="D30" s="5" t="s">
        <v>0</v>
      </c>
      <c r="E30" s="6" t="s">
        <v>0</v>
      </c>
      <c r="F30" s="5" t="s">
        <v>0</v>
      </c>
      <c r="G30" s="7" t="s">
        <v>0</v>
      </c>
      <c r="H30" s="13"/>
      <c r="T30" s="1"/>
      <c r="AB30" s="14"/>
    </row>
    <row r="31" spans="1:28" ht="30" customHeight="1" x14ac:dyDescent="0.25">
      <c r="A31" s="14"/>
      <c r="B31" s="3" t="s">
        <v>24</v>
      </c>
      <c r="C31" s="4" t="s">
        <v>0</v>
      </c>
      <c r="D31" s="5" t="s">
        <v>0</v>
      </c>
      <c r="E31" s="6" t="s">
        <v>0</v>
      </c>
      <c r="F31" s="5" t="s">
        <v>0</v>
      </c>
      <c r="G31" s="7" t="s">
        <v>0</v>
      </c>
      <c r="H31" s="13"/>
      <c r="T31" s="1"/>
      <c r="AB31" s="14"/>
    </row>
    <row r="32" spans="1:28" ht="30" customHeight="1" x14ac:dyDescent="0.25">
      <c r="A32" s="14"/>
      <c r="B32" s="3" t="s">
        <v>25</v>
      </c>
      <c r="C32" s="4" t="s">
        <v>0</v>
      </c>
      <c r="D32" s="5" t="s">
        <v>0</v>
      </c>
      <c r="E32" s="6" t="s">
        <v>0</v>
      </c>
      <c r="F32" s="5" t="s">
        <v>0</v>
      </c>
      <c r="G32" s="7" t="s">
        <v>0</v>
      </c>
      <c r="H32" s="13"/>
      <c r="T32" s="1"/>
      <c r="AB32" s="14"/>
    </row>
    <row r="33" spans="1:28" ht="6" customHeight="1" x14ac:dyDescent="0.25">
      <c r="A33" s="14"/>
      <c r="B33" s="24"/>
      <c r="C33" s="25"/>
      <c r="D33" s="25"/>
      <c r="E33" s="25"/>
      <c r="F33" s="25"/>
      <c r="G33" s="26"/>
      <c r="H33" s="13"/>
      <c r="T33" s="1"/>
      <c r="AB33" s="14"/>
    </row>
    <row r="34" spans="1:28" ht="30" customHeight="1" x14ac:dyDescent="0.25">
      <c r="A34" s="14"/>
      <c r="B34" s="3" t="s">
        <v>1</v>
      </c>
      <c r="C34" s="4">
        <f>AVERAGE(C22:C32)</f>
        <v>54.483333333333327</v>
      </c>
      <c r="D34" s="5">
        <f>AVERAGE(D22:D32)</f>
        <v>45.516666666666673</v>
      </c>
      <c r="E34" s="6">
        <f>AVERAGE(E22:E32)</f>
        <v>32.316666666666663</v>
      </c>
      <c r="F34" s="5">
        <f>AVERAGE(F22:F32)</f>
        <v>14.683333333333332</v>
      </c>
      <c r="G34" s="8">
        <f>AVERAGE(G22:G32)</f>
        <v>5.456666666666667</v>
      </c>
      <c r="H34" s="13"/>
      <c r="T34" s="1"/>
      <c r="AB34" s="14"/>
    </row>
    <row r="35" spans="1:28" ht="30" customHeight="1" x14ac:dyDescent="0.25">
      <c r="A35" s="14"/>
      <c r="B35" s="3" t="s">
        <v>2</v>
      </c>
      <c r="C35" s="4">
        <f>MIN(C22:C32)</f>
        <v>51.4</v>
      </c>
      <c r="D35" s="5">
        <f>MIN(D22:D32)</f>
        <v>43</v>
      </c>
      <c r="E35" s="6">
        <f>MIN(E22:E32)</f>
        <v>28.7</v>
      </c>
      <c r="F35" s="5">
        <f>MIN(F22:F32)</f>
        <v>13.9</v>
      </c>
      <c r="G35" s="8">
        <f>MIN(G22:G32)</f>
        <v>3.74</v>
      </c>
      <c r="H35" s="13"/>
      <c r="T35" s="1"/>
      <c r="AB35" s="14"/>
    </row>
    <row r="36" spans="1:28" ht="30" customHeight="1" x14ac:dyDescent="0.25">
      <c r="A36" s="14"/>
      <c r="B36" s="3" t="s">
        <v>3</v>
      </c>
      <c r="C36" s="4">
        <f>MAX(C22:C32)</f>
        <v>57</v>
      </c>
      <c r="D36" s="5">
        <f>MAX(D22:D32)</f>
        <v>48.6</v>
      </c>
      <c r="E36" s="6">
        <f>MAX(E22:E32)</f>
        <v>34.799999999999997</v>
      </c>
      <c r="F36" s="5">
        <f>MAX(F22:F32)</f>
        <v>15.5</v>
      </c>
      <c r="G36" s="8">
        <f>MAX(G22:G32)</f>
        <v>6.87</v>
      </c>
      <c r="H36" s="13"/>
      <c r="T36" s="1"/>
      <c r="AB36" s="14"/>
    </row>
    <row r="37" spans="1:28" ht="30" customHeight="1" x14ac:dyDescent="0.25">
      <c r="A37" s="14"/>
      <c r="B37" s="3" t="s">
        <v>4</v>
      </c>
      <c r="C37" s="4">
        <f>C36-C35</f>
        <v>5.6000000000000014</v>
      </c>
      <c r="D37" s="5">
        <f t="shared" ref="D37:G37" si="3">D36-D35</f>
        <v>5.6000000000000014</v>
      </c>
      <c r="E37" s="6">
        <f t="shared" si="3"/>
        <v>6.0999999999999979</v>
      </c>
      <c r="F37" s="5">
        <f t="shared" si="3"/>
        <v>1.5999999999999996</v>
      </c>
      <c r="G37" s="8">
        <f t="shared" si="3"/>
        <v>3.13</v>
      </c>
      <c r="H37" s="13"/>
      <c r="T37" s="1"/>
      <c r="AB37" s="14"/>
    </row>
  </sheetData>
  <mergeCells count="10">
    <mergeCell ref="H2:H37"/>
    <mergeCell ref="A1:AH1"/>
    <mergeCell ref="I2:AH3"/>
    <mergeCell ref="B21:G21"/>
    <mergeCell ref="B16:G16"/>
    <mergeCell ref="B33:G33"/>
    <mergeCell ref="A2:A37"/>
    <mergeCell ref="B2:G2"/>
    <mergeCell ref="B4:G4"/>
    <mergeCell ref="AB4:AB3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ZBIRNA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Filipović</dc:creator>
  <cp:lastModifiedBy>Višnja Šimunović</cp:lastModifiedBy>
  <dcterms:created xsi:type="dcterms:W3CDTF">2019-12-10T10:46:52Z</dcterms:created>
  <dcterms:modified xsi:type="dcterms:W3CDTF">2020-12-22T13:48:52Z</dcterms:modified>
</cp:coreProperties>
</file>