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0" yWindow="0" windowWidth="19710" windowHeight="702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23" i="8" l="1"/>
  <c r="D24" i="8"/>
  <c r="D25" i="8"/>
  <c r="D26" i="8"/>
  <c r="D27" i="8"/>
  <c r="D28" i="8"/>
  <c r="D29" i="8"/>
  <c r="D22" i="8"/>
  <c r="D6" i="8"/>
  <c r="D7" i="8"/>
  <c r="D8" i="8"/>
  <c r="D9" i="8"/>
  <c r="D10" i="8"/>
  <c r="D11" i="8"/>
  <c r="D12" i="8"/>
  <c r="D5" i="8"/>
  <c r="G36" i="8" l="1"/>
  <c r="F36" i="8"/>
  <c r="E36" i="8"/>
  <c r="C36" i="8"/>
  <c r="G35" i="8"/>
  <c r="F35" i="8"/>
  <c r="F37" i="8" s="1"/>
  <c r="E35" i="8"/>
  <c r="C35" i="8"/>
  <c r="G34" i="8"/>
  <c r="F34" i="8"/>
  <c r="E34" i="8"/>
  <c r="C34" i="8"/>
  <c r="G19" i="8"/>
  <c r="G18" i="8"/>
  <c r="G17" i="8"/>
  <c r="F19" i="8"/>
  <c r="F18" i="8"/>
  <c r="F17" i="8"/>
  <c r="E19" i="8"/>
  <c r="E18" i="8"/>
  <c r="E17" i="8"/>
  <c r="C19" i="8"/>
  <c r="C18" i="8"/>
  <c r="C17" i="8"/>
  <c r="D35" i="8" l="1"/>
  <c r="D17" i="8"/>
  <c r="D36" i="8"/>
  <c r="D19" i="8"/>
  <c r="G20" i="8"/>
  <c r="G37" i="8"/>
  <c r="E37" i="8"/>
  <c r="C37" i="8"/>
  <c r="D34" i="8"/>
  <c r="D18" i="8"/>
  <c r="E20" i="8"/>
  <c r="F20" i="8"/>
  <c r="C20" i="8"/>
  <c r="D37" i="8" l="1"/>
  <c r="D20" i="8"/>
</calcChain>
</file>

<file path=xl/sharedStrings.xml><?xml version="1.0" encoding="utf-8"?>
<sst xmlns="http://schemas.openxmlformats.org/spreadsheetml/2006/main" count="70" uniqueCount="26">
  <si>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</si>
  <si>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</si>
  <si>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</si>
  <si>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</si>
  <si>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</si>
  <si>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</si>
  <si>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</si>
  <si>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</si>
  <si>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</si>
  <si>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</si>
  <si>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DROBNICA/POPLAT</t>
  </si>
  <si>
    <t>LASTOVKA/POPLAT</t>
  </si>
  <si>
    <t>Tablica 10. NIR analiza d.o.o. Zagreb</t>
  </si>
  <si>
    <t>Grafikon 10. OTOK KORČULA 2020.</t>
  </si>
  <si>
    <t>Rokovi uzorkovanja</t>
  </si>
  <si>
    <t>07. 09. 2020.</t>
  </si>
  <si>
    <t>21. 09. 2020.</t>
  </si>
  <si>
    <t>28. 09. 2020.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</si>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</sst>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C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47119408338596E-2"/>
          <c:y val="5.251736770775361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ZBIRNA!$E$5:$E$12</c:f>
              <c:numCache>
                <c:formatCode>0.0</c:formatCode>
                <c:ptCount val="8"/>
                <c:pt idx="0">
                  <c:v>30</c:v>
                </c:pt>
                <c:pt idx="1">
                  <c:v>27.6</c:v>
                </c:pt>
                <c:pt idx="2">
                  <c:v>27.7</c:v>
                </c:pt>
                <c:pt idx="3">
                  <c:v>30</c:v>
                </c:pt>
                <c:pt idx="4">
                  <c:v>31.9</c:v>
                </c:pt>
                <c:pt idx="5">
                  <c:v>33.299999999999997</c:v>
                </c:pt>
                <c:pt idx="6">
                  <c:v>31.4</c:v>
                </c:pt>
                <c:pt idx="7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ZBIRNA!$C$5:$C$12</c:f>
              <c:numCache>
                <c:formatCode>0.0</c:formatCode>
                <c:ptCount val="8"/>
                <c:pt idx="0">
                  <c:v>46.3</c:v>
                </c:pt>
                <c:pt idx="1">
                  <c:v>43</c:v>
                </c:pt>
                <c:pt idx="2">
                  <c:v>46.8</c:v>
                </c:pt>
                <c:pt idx="3">
                  <c:v>50.1</c:v>
                </c:pt>
                <c:pt idx="4">
                  <c:v>49.3</c:v>
                </c:pt>
                <c:pt idx="5">
                  <c:v>48.8</c:v>
                </c:pt>
                <c:pt idx="6">
                  <c:v>51.1</c:v>
                </c:pt>
                <c:pt idx="7">
                  <c:v>51.1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ZBIRNA!$C$13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50C-4A44-8829-65394C9DFA62}"/>
                      </c:ext>
                    </c:extLst>
                  </c15:dLbl>
                </c15:categoryFilterException>
                <c15:categoryFilterException>
                  <c15:sqref>ZBIRNA!$C$14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50C-4A44-8829-65394C9DFA62}"/>
                      </c:ext>
                    </c:extLst>
                  </c15:dLbl>
                </c15:categoryFilterException>
                <c15:categoryFilterException>
                  <c15:sqref>ZBIRNA!$C$15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50C-4A44-8829-65394C9DFA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1.4579759862778605E-2"/>
                  <c:y val="-3.669806254609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ZBIRNA!$G$5:$G$12</c:f>
              <c:numCache>
                <c:formatCode>0.00</c:formatCode>
                <c:ptCount val="8"/>
                <c:pt idx="0">
                  <c:v>1.79</c:v>
                </c:pt>
                <c:pt idx="1">
                  <c:v>1.62</c:v>
                </c:pt>
                <c:pt idx="2">
                  <c:v>1.39</c:v>
                </c:pt>
                <c:pt idx="3">
                  <c:v>1.61</c:v>
                </c:pt>
                <c:pt idx="4">
                  <c:v>2.11</c:v>
                </c:pt>
                <c:pt idx="5">
                  <c:v>2.19</c:v>
                </c:pt>
                <c:pt idx="6">
                  <c:v>2.21</c:v>
                </c:pt>
                <c:pt idx="7">
                  <c:v>2.0099999999999998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ZBIRNA!$G$13</c15:sqref>
                  <c15:dLbl>
                    <c:idx val="7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50C-4A44-8829-65394C9DFA62}"/>
                      </c:ext>
                    </c:extLst>
                  </c15:dLbl>
                </c15:categoryFilterException>
                <c15:categoryFilterException>
                  <c15:sqref>ZBIRNA!$G$14</c15:sqref>
                  <c15:dLbl>
                    <c:idx val="7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50C-4A44-8829-65394C9DFA62}"/>
                      </c:ext>
                    </c:extLst>
                  </c15:dLbl>
                </c15:categoryFilterException>
                <c15:categoryFilterException>
                  <c15:sqref>ZBIRNA!$G$15</c15:sqref>
                  <c15:dLbl>
                    <c:idx val="7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50C-4A44-8829-65394C9DFA6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0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ZBIRNA!$E$22:$E$29</c:f>
              <c:numCache>
                <c:formatCode>0.0</c:formatCode>
                <c:ptCount val="8"/>
                <c:pt idx="0">
                  <c:v>34.4</c:v>
                </c:pt>
                <c:pt idx="1">
                  <c:v>35.1</c:v>
                </c:pt>
                <c:pt idx="2">
                  <c:v>31.5</c:v>
                </c:pt>
                <c:pt idx="3">
                  <c:v>34.799999999999997</c:v>
                </c:pt>
                <c:pt idx="4">
                  <c:v>35.200000000000003</c:v>
                </c:pt>
                <c:pt idx="5">
                  <c:v>34.700000000000003</c:v>
                </c:pt>
                <c:pt idx="6">
                  <c:v>34.6</c:v>
                </c:pt>
                <c:pt idx="7">
                  <c:v>35.5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2.1316432787239502E-2"/>
                  <c:y val="3.9434959411504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6.0632622465931034E-3"/>
                  <c:y val="3.1655523233677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ZBIRNA!$C$22:$C$29</c:f>
              <c:numCache>
                <c:formatCode>0.0</c:formatCode>
                <c:ptCount val="8"/>
                <c:pt idx="0">
                  <c:v>42.7</c:v>
                </c:pt>
                <c:pt idx="1">
                  <c:v>32.9</c:v>
                </c:pt>
                <c:pt idx="2">
                  <c:v>46.6</c:v>
                </c:pt>
                <c:pt idx="3">
                  <c:v>48.4</c:v>
                </c:pt>
                <c:pt idx="4">
                  <c:v>51.4</c:v>
                </c:pt>
                <c:pt idx="5">
                  <c:v>50.5</c:v>
                </c:pt>
                <c:pt idx="6">
                  <c:v>47.3</c:v>
                </c:pt>
                <c:pt idx="7">
                  <c:v>52.4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ZBIRNA!$C$30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920-4B64-B149-FF25E6C31650}"/>
                      </c:ext>
                    </c:extLst>
                  </c15:dLbl>
                </c15:categoryFilterException>
                <c15:categoryFilterException>
                  <c15:sqref>ZBIRNA!$C$31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920-4B64-B149-FF25E6C31650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7920-4B64-B149-FF25E6C3165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091098175335284E-2"/>
                  <c:y val="-2.969844195007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8.5763293310463125E-3"/>
                  <c:y val="-2.5145067698259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4F-49F6-AD7E-21054A862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ZBIRNA!$G$22:$G$29</c:f>
              <c:numCache>
                <c:formatCode>0.00</c:formatCode>
                <c:ptCount val="8"/>
                <c:pt idx="0">
                  <c:v>1.82</c:v>
                </c:pt>
                <c:pt idx="1">
                  <c:v>1.26</c:v>
                </c:pt>
                <c:pt idx="2">
                  <c:v>1.83</c:v>
                </c:pt>
                <c:pt idx="3">
                  <c:v>2.15</c:v>
                </c:pt>
                <c:pt idx="4">
                  <c:v>3.11</c:v>
                </c:pt>
                <c:pt idx="5">
                  <c:v>3.41</c:v>
                </c:pt>
                <c:pt idx="6">
                  <c:v>2.91</c:v>
                </c:pt>
                <c:pt idx="7">
                  <c:v>3.74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ZBIRNA!$G$30</c15:sqref>
                  <c15:dLbl>
                    <c:idx val="7"/>
                    <c:layout>
                      <c:manualLayout>
                        <c:x val="6.8610634648370496E-3"/>
                        <c:y val="-2.321083172147016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7920-4B64-B149-FF25E6C31650}"/>
                      </c:ext>
                    </c:extLst>
                  </c15:dLbl>
                </c15:categoryFilterException>
                <c15:categoryFilterException>
                  <c15:sqref>ZBIRNA!$G$31</c15:sqref>
                  <c15:dLbl>
                    <c:idx val="7"/>
                    <c:layout>
                      <c:manualLayout>
                        <c:x val="7.7186963979415553E-3"/>
                        <c:y val="-2.514506769825932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7920-4B64-B149-FF25E6C31650}"/>
                      </c:ext>
                    </c:extLst>
                  </c15:dLbl>
                </c15:categoryFilterException>
                <c15:categoryFilterException>
                  <c15:sqref>ZBIRNA!$G$32</c15:sqref>
                  <c15:dLbl>
                    <c:idx val="7"/>
                    <c:layout>
                      <c:manualLayout>
                        <c:x val="6.8610634648369239E-3"/>
                        <c:y val="-2.3210831721470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7920-4B64-B149-FF25E6C3165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0.6123</cdr:x>
      <cdr:y>0.50042</cdr:y>
    </cdr:from>
    <cdr:to>
      <cdr:x>0.73242</cdr:x>
      <cdr:y>0.56383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67112" y="3099752"/>
          <a:ext cx="1778688" cy="392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D21" zoomScale="60" zoomScaleNormal="60" workbookViewId="0">
      <selection activeCell="B22" sqref="B22:B3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25">
      <c r="A2" s="14"/>
      <c r="B2" s="27" t="s">
        <v>12</v>
      </c>
      <c r="C2" s="28"/>
      <c r="D2" s="28"/>
      <c r="E2" s="28"/>
      <c r="F2" s="28"/>
      <c r="G2" s="29"/>
      <c r="H2" s="13"/>
      <c r="I2" s="15" t="s">
        <v>13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">
      <c r="A3" s="14"/>
      <c r="B3" s="2" t="s">
        <v>14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3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25">
      <c r="A4" s="14"/>
      <c r="B4" s="30" t="s">
        <v>10</v>
      </c>
      <c r="C4" s="31"/>
      <c r="D4" s="31"/>
      <c r="E4" s="31"/>
      <c r="F4" s="31"/>
      <c r="G4" s="32"/>
      <c r="H4" s="13"/>
      <c r="T4" s="1"/>
      <c r="AB4" s="14"/>
    </row>
    <row r="5" spans="1:34" ht="30.6" customHeight="1" x14ac:dyDescent="0.25">
      <c r="A5" s="14"/>
      <c r="B5" s="3" t="s">
        <v>15</v>
      </c>
      <c r="C5" s="4">
        <v>46.3</v>
      </c>
      <c r="D5" s="5">
        <f>100-C5</f>
        <v>53.7</v>
      </c>
      <c r="E5" s="6">
        <v>30</v>
      </c>
      <c r="F5" s="5">
        <v>16.100000000000001</v>
      </c>
      <c r="G5" s="7">
        <v>1.79</v>
      </c>
      <c r="H5" s="13"/>
      <c r="T5" s="1"/>
      <c r="AB5" s="14"/>
    </row>
    <row r="6" spans="1:34" ht="30" customHeight="1" x14ac:dyDescent="0.25">
      <c r="A6" s="14"/>
      <c r="B6" s="3" t="s">
        <v>16</v>
      </c>
      <c r="C6" s="4">
        <v>43</v>
      </c>
      <c r="D6" s="5">
        <f t="shared" ref="D6:D12" si="0">100-C6</f>
        <v>57</v>
      </c>
      <c r="E6" s="6">
        <v>27.6</v>
      </c>
      <c r="F6" s="5">
        <v>15.7</v>
      </c>
      <c r="G6" s="7">
        <v>1.62</v>
      </c>
      <c r="H6" s="13"/>
      <c r="T6" s="1"/>
      <c r="AB6" s="14"/>
    </row>
    <row r="7" spans="1:34" ht="30" customHeight="1" x14ac:dyDescent="0.25">
      <c r="A7" s="14"/>
      <c r="B7" s="3" t="s">
        <v>17</v>
      </c>
      <c r="C7" s="4">
        <v>46.8</v>
      </c>
      <c r="D7" s="5">
        <f t="shared" si="0"/>
        <v>53.2</v>
      </c>
      <c r="E7" s="6">
        <v>27.7</v>
      </c>
      <c r="F7" s="5">
        <v>14.7</v>
      </c>
      <c r="G7" s="7">
        <v>1.39</v>
      </c>
      <c r="H7" s="13"/>
      <c r="T7" s="1"/>
      <c r="AB7" s="14"/>
    </row>
    <row r="8" spans="1:34" ht="30" customHeight="1" x14ac:dyDescent="0.25">
      <c r="A8" s="14"/>
      <c r="B8" s="3" t="s">
        <v>18</v>
      </c>
      <c r="C8" s="4">
        <v>50.1</v>
      </c>
      <c r="D8" s="5">
        <f t="shared" si="0"/>
        <v>49.9</v>
      </c>
      <c r="E8" s="6">
        <v>30</v>
      </c>
      <c r="F8" s="5">
        <v>15</v>
      </c>
      <c r="G8" s="7">
        <v>1.61</v>
      </c>
      <c r="H8" s="13"/>
      <c r="T8" s="1"/>
      <c r="AB8" s="14"/>
    </row>
    <row r="9" spans="1:34" ht="30" customHeight="1" x14ac:dyDescent="0.25">
      <c r="A9" s="14"/>
      <c r="B9" s="3" t="s">
        <v>19</v>
      </c>
      <c r="C9" s="4">
        <v>49.3</v>
      </c>
      <c r="D9" s="5">
        <f t="shared" si="0"/>
        <v>50.7</v>
      </c>
      <c r="E9" s="6">
        <v>31.9</v>
      </c>
      <c r="F9" s="5">
        <v>16.2</v>
      </c>
      <c r="G9" s="7">
        <v>2.11</v>
      </c>
      <c r="H9" s="13"/>
      <c r="T9" s="1"/>
      <c r="AB9" s="14"/>
    </row>
    <row r="10" spans="1:34" ht="30" customHeight="1" x14ac:dyDescent="0.25">
      <c r="A10" s="14"/>
      <c r="B10" s="3" t="s">
        <v>20</v>
      </c>
      <c r="C10" s="4">
        <v>48.8</v>
      </c>
      <c r="D10" s="5">
        <f t="shared" si="0"/>
        <v>51.2</v>
      </c>
      <c r="E10" s="6">
        <v>33.299999999999997</v>
      </c>
      <c r="F10" s="5">
        <v>17</v>
      </c>
      <c r="G10" s="7">
        <v>2.19</v>
      </c>
      <c r="H10" s="13"/>
      <c r="T10" s="1"/>
      <c r="AB10" s="14"/>
    </row>
    <row r="11" spans="1:34" ht="30" customHeight="1" x14ac:dyDescent="0.25">
      <c r="A11" s="14"/>
      <c r="B11" s="3" t="s">
        <v>21</v>
      </c>
      <c r="C11" s="4">
        <v>51.1</v>
      </c>
      <c r="D11" s="5">
        <f t="shared" si="0"/>
        <v>48.9</v>
      </c>
      <c r="E11" s="6">
        <v>31.4</v>
      </c>
      <c r="F11" s="5">
        <v>15.3</v>
      </c>
      <c r="G11" s="7">
        <v>2.21</v>
      </c>
      <c r="H11" s="13"/>
      <c r="T11" s="1"/>
      <c r="AB11" s="14"/>
    </row>
    <row r="12" spans="1:34" ht="30" customHeight="1" x14ac:dyDescent="0.25">
      <c r="A12" s="14"/>
      <c r="B12" s="3" t="s">
        <v>22</v>
      </c>
      <c r="C12" s="4">
        <v>51.1</v>
      </c>
      <c r="D12" s="5">
        <f t="shared" si="0"/>
        <v>48.9</v>
      </c>
      <c r="E12" s="6">
        <v>30.9</v>
      </c>
      <c r="F12" s="5">
        <v>15.1</v>
      </c>
      <c r="G12" s="7">
        <v>2.0099999999999998</v>
      </c>
      <c r="H12" s="13"/>
      <c r="T12" s="1"/>
      <c r="AB12" s="14"/>
    </row>
    <row r="13" spans="1:34" ht="30" customHeight="1" x14ac:dyDescent="0.25">
      <c r="A13" s="14"/>
      <c r="B13" s="3" t="s">
        <v>23</v>
      </c>
      <c r="C13" s="9" t="s">
        <v>0</v>
      </c>
      <c r="D13" s="5" t="s">
        <v>0</v>
      </c>
      <c r="E13" s="10" t="s">
        <v>0</v>
      </c>
      <c r="F13" s="11" t="s">
        <v>0</v>
      </c>
      <c r="G13" s="12" t="s">
        <v>0</v>
      </c>
      <c r="H13" s="13"/>
      <c r="T13" s="1"/>
      <c r="AB13" s="14"/>
    </row>
    <row r="14" spans="1:34" ht="30" customHeight="1" x14ac:dyDescent="0.25">
      <c r="A14" s="14"/>
      <c r="B14" s="3" t="s">
        <v>24</v>
      </c>
      <c r="C14" s="9" t="s">
        <v>0</v>
      </c>
      <c r="D14" s="5" t="s">
        <v>0</v>
      </c>
      <c r="E14" s="10" t="s">
        <v>0</v>
      </c>
      <c r="F14" s="11" t="s">
        <v>0</v>
      </c>
      <c r="G14" s="12" t="s">
        <v>0</v>
      </c>
      <c r="H14" s="13"/>
      <c r="T14" s="1"/>
      <c r="AB14" s="14"/>
    </row>
    <row r="15" spans="1:34" ht="30" customHeight="1" x14ac:dyDescent="0.25">
      <c r="A15" s="14"/>
      <c r="B15" s="3" t="s">
        <v>25</v>
      </c>
      <c r="C15" s="9" t="s">
        <v>0</v>
      </c>
      <c r="D15" s="5" t="s">
        <v>0</v>
      </c>
      <c r="E15" s="10" t="s">
        <v>0</v>
      </c>
      <c r="F15" s="11" t="s">
        <v>0</v>
      </c>
      <c r="G15" s="12" t="s">
        <v>0</v>
      </c>
      <c r="H15" s="13"/>
      <c r="T15" s="1"/>
      <c r="AB15" s="14"/>
    </row>
    <row r="16" spans="1:34" ht="6" customHeight="1" x14ac:dyDescent="0.25">
      <c r="A16" s="14"/>
      <c r="B16" s="24"/>
      <c r="C16" s="25"/>
      <c r="D16" s="25"/>
      <c r="E16" s="25"/>
      <c r="F16" s="25"/>
      <c r="G16" s="26"/>
      <c r="H16" s="13"/>
      <c r="T16" s="1"/>
      <c r="AB16" s="14"/>
    </row>
    <row r="17" spans="1:28" ht="30" customHeight="1" x14ac:dyDescent="0.25">
      <c r="A17" s="14"/>
      <c r="B17" s="3" t="s">
        <v>1</v>
      </c>
      <c r="C17" s="4">
        <f>AVERAGE(C5:C15)</f>
        <v>48.312500000000007</v>
      </c>
      <c r="D17" s="5">
        <f>AVERAGE(D5:D15)</f>
        <v>51.687499999999993</v>
      </c>
      <c r="E17" s="6">
        <f>AVERAGE(E5:E15)</f>
        <v>30.35</v>
      </c>
      <c r="F17" s="5">
        <f>AVERAGE(F5:F15)</f>
        <v>15.637499999999999</v>
      </c>
      <c r="G17" s="8">
        <f>AVERAGE(G5:G15)</f>
        <v>1.8662499999999997</v>
      </c>
      <c r="H17" s="13"/>
      <c r="T17" s="1"/>
      <c r="AB17" s="14"/>
    </row>
    <row r="18" spans="1:28" ht="30" customHeight="1" x14ac:dyDescent="0.25">
      <c r="A18" s="14"/>
      <c r="B18" s="3" t="s">
        <v>2</v>
      </c>
      <c r="C18" s="4">
        <f>MIN(C5:C15)</f>
        <v>43</v>
      </c>
      <c r="D18" s="5">
        <f>MIN(D5:D15)</f>
        <v>48.9</v>
      </c>
      <c r="E18" s="6">
        <f>MIN(E5:E15)</f>
        <v>27.6</v>
      </c>
      <c r="F18" s="5">
        <f>MIN(F5:F15)</f>
        <v>14.7</v>
      </c>
      <c r="G18" s="8">
        <f>MIN(G5:G15)</f>
        <v>1.39</v>
      </c>
      <c r="H18" s="13"/>
      <c r="T18" s="1"/>
      <c r="AB18" s="14"/>
    </row>
    <row r="19" spans="1:28" ht="30" customHeight="1" x14ac:dyDescent="0.25">
      <c r="A19" s="14"/>
      <c r="B19" s="3" t="s">
        <v>3</v>
      </c>
      <c r="C19" s="4">
        <f>MAX(C5:C15)</f>
        <v>51.1</v>
      </c>
      <c r="D19" s="5">
        <f>MAX(D5:D15)</f>
        <v>57</v>
      </c>
      <c r="E19" s="6">
        <f>MAX(E5:E15)</f>
        <v>33.299999999999997</v>
      </c>
      <c r="F19" s="5">
        <f>MAX(F5:F15)</f>
        <v>17</v>
      </c>
      <c r="G19" s="8">
        <f>MAX(G5:G15)</f>
        <v>2.21</v>
      </c>
      <c r="H19" s="13"/>
      <c r="T19" s="1"/>
      <c r="AB19" s="14"/>
    </row>
    <row r="20" spans="1:28" ht="30" customHeight="1" x14ac:dyDescent="0.25">
      <c r="A20" s="14"/>
      <c r="B20" s="3" t="s">
        <v>4</v>
      </c>
      <c r="C20" s="4">
        <f>C19-C18</f>
        <v>8.1000000000000014</v>
      </c>
      <c r="D20" s="5">
        <f t="shared" ref="D20:G20" si="1">D19-D18</f>
        <v>8.1000000000000014</v>
      </c>
      <c r="E20" s="6">
        <f t="shared" si="1"/>
        <v>5.6999999999999957</v>
      </c>
      <c r="F20" s="5">
        <f t="shared" si="1"/>
        <v>2.3000000000000007</v>
      </c>
      <c r="G20" s="8">
        <f t="shared" si="1"/>
        <v>0.82000000000000006</v>
      </c>
      <c r="H20" s="13"/>
      <c r="T20" s="1"/>
      <c r="AB20" s="14"/>
    </row>
    <row r="21" spans="1:28" ht="30" customHeight="1" x14ac:dyDescent="0.25">
      <c r="A21" s="14"/>
      <c r="B21" s="21" t="s">
        <v>11</v>
      </c>
      <c r="C21" s="22"/>
      <c r="D21" s="22"/>
      <c r="E21" s="22"/>
      <c r="F21" s="22"/>
      <c r="G21" s="23"/>
      <c r="H21" s="13"/>
      <c r="T21" s="1"/>
      <c r="AB21" s="14"/>
    </row>
    <row r="22" spans="1:28" ht="30.6" customHeight="1" x14ac:dyDescent="0.25">
      <c r="A22" s="14"/>
      <c r="B22" s="3" t="s">
        <v>15</v>
      </c>
      <c r="C22" s="4">
        <v>42.7</v>
      </c>
      <c r="D22" s="5">
        <f>100-C22</f>
        <v>57.3</v>
      </c>
      <c r="E22" s="6">
        <v>34.4</v>
      </c>
      <c r="F22" s="5">
        <v>19.7</v>
      </c>
      <c r="G22" s="7">
        <v>1.82</v>
      </c>
      <c r="H22" s="13"/>
      <c r="T22" s="1"/>
      <c r="AB22" s="14"/>
    </row>
    <row r="23" spans="1:28" ht="30" customHeight="1" x14ac:dyDescent="0.25">
      <c r="A23" s="14"/>
      <c r="B23" s="3" t="s">
        <v>16</v>
      </c>
      <c r="C23" s="4">
        <v>32.9</v>
      </c>
      <c r="D23" s="5">
        <f t="shared" ref="D23:D29" si="2">100-C23</f>
        <v>67.099999999999994</v>
      </c>
      <c r="E23" s="6">
        <v>35.1</v>
      </c>
      <c r="F23" s="5">
        <v>23.6</v>
      </c>
      <c r="G23" s="7">
        <v>1.26</v>
      </c>
      <c r="H23" s="13"/>
      <c r="T23" s="1"/>
      <c r="AB23" s="14"/>
    </row>
    <row r="24" spans="1:28" ht="30" customHeight="1" x14ac:dyDescent="0.25">
      <c r="A24" s="14"/>
      <c r="B24" s="3" t="s">
        <v>17</v>
      </c>
      <c r="C24" s="4">
        <v>46.6</v>
      </c>
      <c r="D24" s="5">
        <f t="shared" si="2"/>
        <v>53.4</v>
      </c>
      <c r="E24" s="6">
        <v>31.5</v>
      </c>
      <c r="F24" s="5">
        <v>16.8</v>
      </c>
      <c r="G24" s="7">
        <v>1.83</v>
      </c>
      <c r="H24" s="13"/>
      <c r="T24" s="1"/>
      <c r="AB24" s="14"/>
    </row>
    <row r="25" spans="1:28" ht="30" customHeight="1" x14ac:dyDescent="0.25">
      <c r="A25" s="14"/>
      <c r="B25" s="3" t="s">
        <v>18</v>
      </c>
      <c r="C25" s="4">
        <v>48.4</v>
      </c>
      <c r="D25" s="5">
        <f t="shared" si="2"/>
        <v>51.6</v>
      </c>
      <c r="E25" s="6">
        <v>34.799999999999997</v>
      </c>
      <c r="F25" s="5">
        <v>17.899999999999999</v>
      </c>
      <c r="G25" s="7">
        <v>2.15</v>
      </c>
      <c r="H25" s="13"/>
      <c r="T25" s="1"/>
      <c r="AB25" s="14"/>
    </row>
    <row r="26" spans="1:28" ht="30" customHeight="1" x14ac:dyDescent="0.25">
      <c r="A26" s="14"/>
      <c r="B26" s="3" t="s">
        <v>19</v>
      </c>
      <c r="C26" s="4">
        <v>51.4</v>
      </c>
      <c r="D26" s="5">
        <f t="shared" si="2"/>
        <v>48.6</v>
      </c>
      <c r="E26" s="6">
        <v>35.200000000000003</v>
      </c>
      <c r="F26" s="5">
        <v>17.100000000000001</v>
      </c>
      <c r="G26" s="7">
        <v>3.11</v>
      </c>
      <c r="H26" s="13"/>
      <c r="T26" s="1"/>
      <c r="AB26" s="14"/>
    </row>
    <row r="27" spans="1:28" ht="30" customHeight="1" x14ac:dyDescent="0.25">
      <c r="A27" s="14"/>
      <c r="B27" s="3" t="s">
        <v>20</v>
      </c>
      <c r="C27" s="4">
        <v>50.5</v>
      </c>
      <c r="D27" s="5">
        <f t="shared" si="2"/>
        <v>49.5</v>
      </c>
      <c r="E27" s="6">
        <v>34.700000000000003</v>
      </c>
      <c r="F27" s="5">
        <v>17.2</v>
      </c>
      <c r="G27" s="7">
        <v>3.41</v>
      </c>
      <c r="H27" s="13"/>
      <c r="T27" s="1"/>
      <c r="AB27" s="14"/>
    </row>
    <row r="28" spans="1:28" ht="30" customHeight="1" x14ac:dyDescent="0.25">
      <c r="A28" s="14"/>
      <c r="B28" s="3" t="s">
        <v>21</v>
      </c>
      <c r="C28" s="4">
        <v>47.3</v>
      </c>
      <c r="D28" s="5">
        <f t="shared" si="2"/>
        <v>52.7</v>
      </c>
      <c r="E28" s="6">
        <v>34.6</v>
      </c>
      <c r="F28" s="5">
        <v>18.2</v>
      </c>
      <c r="G28" s="7">
        <v>2.91</v>
      </c>
      <c r="H28" s="13"/>
      <c r="T28" s="1"/>
      <c r="AB28" s="14"/>
    </row>
    <row r="29" spans="1:28" ht="30" customHeight="1" x14ac:dyDescent="0.25">
      <c r="A29" s="14"/>
      <c r="B29" s="3" t="s">
        <v>22</v>
      </c>
      <c r="C29" s="4">
        <v>52.4</v>
      </c>
      <c r="D29" s="5">
        <f t="shared" si="2"/>
        <v>47.6</v>
      </c>
      <c r="E29" s="6">
        <v>35.5</v>
      </c>
      <c r="F29" s="5">
        <v>16.899999999999999</v>
      </c>
      <c r="G29" s="7">
        <v>3.74</v>
      </c>
      <c r="H29" s="13"/>
      <c r="T29" s="1"/>
      <c r="AB29" s="14"/>
    </row>
    <row r="30" spans="1:28" ht="30" customHeight="1" x14ac:dyDescent="0.25">
      <c r="A30" s="14"/>
      <c r="B30" s="3" t="s">
        <v>23</v>
      </c>
      <c r="C30" s="4" t="s">
        <v>0</v>
      </c>
      <c r="D30" s="5" t="s">
        <v>0</v>
      </c>
      <c r="E30" s="6" t="s">
        <v>0</v>
      </c>
      <c r="F30" s="5" t="s">
        <v>0</v>
      </c>
      <c r="G30" s="7" t="s">
        <v>0</v>
      </c>
      <c r="H30" s="13"/>
      <c r="T30" s="1"/>
      <c r="AB30" s="14"/>
    </row>
    <row r="31" spans="1:28" ht="30" customHeight="1" x14ac:dyDescent="0.25">
      <c r="A31" s="14"/>
      <c r="B31" s="3" t="s">
        <v>24</v>
      </c>
      <c r="C31" s="4" t="s">
        <v>0</v>
      </c>
      <c r="D31" s="5" t="s">
        <v>0</v>
      </c>
      <c r="E31" s="6" t="s">
        <v>0</v>
      </c>
      <c r="F31" s="5" t="s">
        <v>0</v>
      </c>
      <c r="G31" s="7" t="s">
        <v>0</v>
      </c>
      <c r="H31" s="13"/>
      <c r="T31" s="1"/>
      <c r="AB31" s="14"/>
    </row>
    <row r="32" spans="1:28" ht="30" customHeight="1" x14ac:dyDescent="0.25">
      <c r="A32" s="14"/>
      <c r="B32" s="3" t="s">
        <v>25</v>
      </c>
      <c r="C32" s="4" t="s">
        <v>0</v>
      </c>
      <c r="D32" s="5" t="s">
        <v>0</v>
      </c>
      <c r="E32" s="6" t="s">
        <v>0</v>
      </c>
      <c r="F32" s="5" t="s">
        <v>0</v>
      </c>
      <c r="G32" s="7" t="s">
        <v>0</v>
      </c>
      <c r="H32" s="13"/>
      <c r="T32" s="1"/>
      <c r="AB32" s="14"/>
    </row>
    <row r="33" spans="1:28" ht="6" customHeight="1" x14ac:dyDescent="0.25">
      <c r="A33" s="14"/>
      <c r="B33" s="24"/>
      <c r="C33" s="25"/>
      <c r="D33" s="25"/>
      <c r="E33" s="25"/>
      <c r="F33" s="25"/>
      <c r="G33" s="26"/>
      <c r="H33" s="13"/>
      <c r="T33" s="1"/>
      <c r="AB33" s="14"/>
    </row>
    <row r="34" spans="1:28" ht="30" customHeight="1" x14ac:dyDescent="0.25">
      <c r="A34" s="14"/>
      <c r="B34" s="3" t="s">
        <v>1</v>
      </c>
      <c r="C34" s="4">
        <f>AVERAGE(C22:C32)</f>
        <v>46.524999999999999</v>
      </c>
      <c r="D34" s="5">
        <f>AVERAGE(D22:D32)</f>
        <v>53.475000000000001</v>
      </c>
      <c r="E34" s="6">
        <f>AVERAGE(E22:E32)</f>
        <v>34.474999999999994</v>
      </c>
      <c r="F34" s="5">
        <f>AVERAGE(F22:F32)</f>
        <v>18.425000000000001</v>
      </c>
      <c r="G34" s="8">
        <f>AVERAGE(G22:G32)</f>
        <v>2.5287500000000005</v>
      </c>
      <c r="H34" s="13"/>
      <c r="T34" s="1"/>
      <c r="AB34" s="14"/>
    </row>
    <row r="35" spans="1:28" ht="30" customHeight="1" x14ac:dyDescent="0.25">
      <c r="A35" s="14"/>
      <c r="B35" s="3" t="s">
        <v>2</v>
      </c>
      <c r="C35" s="4">
        <f>MIN(C22:C32)</f>
        <v>32.9</v>
      </c>
      <c r="D35" s="5">
        <f>MIN(D22:D32)</f>
        <v>47.6</v>
      </c>
      <c r="E35" s="6">
        <f>MIN(E22:E32)</f>
        <v>31.5</v>
      </c>
      <c r="F35" s="5">
        <f>MIN(F22:F32)</f>
        <v>16.8</v>
      </c>
      <c r="G35" s="8">
        <f>MIN(G22:G32)</f>
        <v>1.26</v>
      </c>
      <c r="H35" s="13"/>
      <c r="T35" s="1"/>
      <c r="AB35" s="14"/>
    </row>
    <row r="36" spans="1:28" ht="30" customHeight="1" x14ac:dyDescent="0.25">
      <c r="A36" s="14"/>
      <c r="B36" s="3" t="s">
        <v>3</v>
      </c>
      <c r="C36" s="4">
        <f>MAX(C22:C32)</f>
        <v>52.4</v>
      </c>
      <c r="D36" s="5">
        <f>MAX(D22:D32)</f>
        <v>67.099999999999994</v>
      </c>
      <c r="E36" s="6">
        <f>MAX(E22:E32)</f>
        <v>35.5</v>
      </c>
      <c r="F36" s="5">
        <f>MAX(F22:F32)</f>
        <v>23.6</v>
      </c>
      <c r="G36" s="8">
        <f>MAX(G22:G32)</f>
        <v>3.74</v>
      </c>
      <c r="H36" s="13"/>
      <c r="T36" s="1"/>
      <c r="AB36" s="14"/>
    </row>
    <row r="37" spans="1:28" ht="30" customHeight="1" x14ac:dyDescent="0.25">
      <c r="A37" s="14"/>
      <c r="B37" s="3" t="s">
        <v>4</v>
      </c>
      <c r="C37" s="4">
        <f>C36-C35</f>
        <v>19.5</v>
      </c>
      <c r="D37" s="5">
        <f t="shared" ref="D37:G37" si="3">D36-D35</f>
        <v>19.499999999999993</v>
      </c>
      <c r="E37" s="6">
        <f t="shared" si="3"/>
        <v>4</v>
      </c>
      <c r="F37" s="5">
        <f t="shared" si="3"/>
        <v>6.8000000000000007</v>
      </c>
      <c r="G37" s="8">
        <f t="shared" si="3"/>
        <v>2.4800000000000004</v>
      </c>
      <c r="H37" s="13"/>
      <c r="T37" s="1"/>
      <c r="AB37" s="14"/>
    </row>
  </sheetData>
  <mergeCells count="10">
    <mergeCell ref="H2:H37"/>
    <mergeCell ref="A1:AH1"/>
    <mergeCell ref="I2:AH3"/>
    <mergeCell ref="B21:G21"/>
    <mergeCell ref="B16:G16"/>
    <mergeCell ref="B33:G33"/>
    <mergeCell ref="A2:A37"/>
    <mergeCell ref="B2:G2"/>
    <mergeCell ref="B4:G4"/>
    <mergeCell ref="AB4:AB3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2020-12-22T14:07:35Z</dcterms:modified>
</cp:coreProperties>
</file>