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vjetodavna\Documents\HPŠSS-MP 2019\MASLINARSTVO\Određivanje teh. zrelosti maslina\završno izvješće\"/>
    </mc:Choice>
  </mc:AlternateContent>
  <bookViews>
    <workbookView xWindow="0" yWindow="0" windowWidth="20490" windowHeight="675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24" i="8" l="1"/>
  <c r="D25" i="8"/>
  <c r="D26" i="8"/>
  <c r="D27" i="8"/>
  <c r="D28" i="8"/>
  <c r="D29" i="8"/>
  <c r="D30" i="8"/>
  <c r="D31" i="8"/>
  <c r="D32" i="8"/>
  <c r="D33" i="8"/>
  <c r="D23" i="8"/>
  <c r="D6" i="8"/>
  <c r="D7" i="8"/>
  <c r="D8" i="8"/>
  <c r="D9" i="8"/>
  <c r="D10" i="8"/>
  <c r="D11" i="8"/>
  <c r="D12" i="8"/>
  <c r="D13" i="8"/>
  <c r="D14" i="8"/>
  <c r="D15" i="8"/>
  <c r="D5" i="8"/>
  <c r="G38" i="8" l="1"/>
  <c r="F38" i="8"/>
  <c r="E38" i="8"/>
  <c r="C38" i="8"/>
  <c r="G37" i="8"/>
  <c r="F37" i="8"/>
  <c r="F39" i="8" s="1"/>
  <c r="E37" i="8"/>
  <c r="C37" i="8"/>
  <c r="G36" i="8"/>
  <c r="F36" i="8"/>
  <c r="E36" i="8"/>
  <c r="C36" i="8"/>
  <c r="G20" i="8"/>
  <c r="G19" i="8"/>
  <c r="G18" i="8"/>
  <c r="F20" i="8"/>
  <c r="F19" i="8"/>
  <c r="F18" i="8"/>
  <c r="E20" i="8"/>
  <c r="E19" i="8"/>
  <c r="E18" i="8"/>
  <c r="C20" i="8"/>
  <c r="C19" i="8"/>
  <c r="C18" i="8"/>
  <c r="D37" i="8" l="1"/>
  <c r="D18" i="8"/>
  <c r="D38" i="8"/>
  <c r="D20" i="8"/>
  <c r="G21" i="8"/>
  <c r="G39" i="8"/>
  <c r="E39" i="8"/>
  <c r="C39" i="8"/>
  <c r="D36" i="8"/>
  <c r="D19" i="8"/>
  <c r="E21" i="8"/>
  <c r="F21" i="8"/>
  <c r="C21" i="8"/>
  <c r="D39" i="8" l="1"/>
  <c r="D21" i="8"/>
</calcChain>
</file>

<file path=xl/sharedStrings.xml><?xml version="1.0" encoding="utf-8"?>
<sst xmlns="http://schemas.openxmlformats.org/spreadsheetml/2006/main" count="52" uniqueCount="28">
  <si>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</si>
  <si>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</si>
  <si>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</si>
  <si>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</si>
  <si>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</si>
  <si>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</si>
  <si>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</si>
  <si>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</si>
  <si>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</si>
  <si>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</si>
  <si>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DROBNICA/POPLAT</t>
  </si>
  <si>
    <t>LASTOVKA/POPLAT</t>
  </si>
  <si>
    <t>Tablica 8. NIR analiza d.o.o. Zagreb</t>
  </si>
  <si>
    <t>Grafikon 8. OTOK KORČULA 2019.</t>
  </si>
  <si>
    <t>Rokovi  uzorkovanja</t>
  </si>
  <si>
    <t>02. 09. 2019.</t>
  </si>
  <si>
    <t>16. 09. 2019.</t>
  </si>
  <si>
    <t>30. 09. 2019.</t>
  </si>
  <si>
    <t>19. 08. 2019.</t>
  </si>
  <si>
    <t>07. 10. 2019.</t>
  </si>
  <si>
    <t>14. 10. 2019.</t>
  </si>
  <si>
    <t>21. 10. 2019.</t>
  </si>
  <si>
    <t>28. 10. 2019.</t>
  </si>
  <si>
    <t>04. 11. 2019.</t>
  </si>
  <si>
    <t>11. 11. 2019.</t>
  </si>
  <si>
    <t>18. 11. 2019.</t>
  </si>
  <si>
    <t>25. 11. 2019.</t>
  </si>
  <si>
    <t>11. 1.1 2019.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</si>
</sst>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C00000"/>
      <name val="Calibri"/>
      <family val="2"/>
      <charset val="238"/>
      <scheme val="minor"/>
    </font>
    <font>
      <b/>
      <i/>
      <u/>
      <sz val="2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</c:strCache>
            </c:strRef>
          </c:cat>
          <c:val>
            <c:numRef>
              <c:f>ZBIRNA!$E$5:$E$15</c:f>
              <c:numCache>
                <c:formatCode>0.0</c:formatCode>
                <c:ptCount val="11"/>
                <c:pt idx="0">
                  <c:v>24.7</c:v>
                </c:pt>
                <c:pt idx="1">
                  <c:v>25.1</c:v>
                </c:pt>
                <c:pt idx="2">
                  <c:v>26.9</c:v>
                </c:pt>
                <c:pt idx="3">
                  <c:v>29.9</c:v>
                </c:pt>
                <c:pt idx="4">
                  <c:v>30.8</c:v>
                </c:pt>
                <c:pt idx="5">
                  <c:v>29.4</c:v>
                </c:pt>
                <c:pt idx="6">
                  <c:v>31.3</c:v>
                </c:pt>
                <c:pt idx="7">
                  <c:v>34.200000000000003</c:v>
                </c:pt>
                <c:pt idx="8">
                  <c:v>31.8</c:v>
                </c:pt>
                <c:pt idx="9">
                  <c:v>32.9</c:v>
                </c:pt>
                <c:pt idx="10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36-480E-A59A-19F3D7F7C743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6-480E-A59A-19F3D7F7C743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36-480E-A59A-19F3D7F7C7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</c:strCache>
            </c:strRef>
          </c:cat>
          <c:val>
            <c:numRef>
              <c:f>ZBIRNA!$C$5:$C$15</c:f>
              <c:numCache>
                <c:formatCode>0.0</c:formatCode>
                <c:ptCount val="11"/>
                <c:pt idx="0">
                  <c:v>53.6</c:v>
                </c:pt>
                <c:pt idx="1">
                  <c:v>53</c:v>
                </c:pt>
                <c:pt idx="2">
                  <c:v>43.8</c:v>
                </c:pt>
                <c:pt idx="3">
                  <c:v>51.7</c:v>
                </c:pt>
                <c:pt idx="4">
                  <c:v>52.4</c:v>
                </c:pt>
                <c:pt idx="5">
                  <c:v>54.7</c:v>
                </c:pt>
                <c:pt idx="6">
                  <c:v>52.2</c:v>
                </c:pt>
                <c:pt idx="7">
                  <c:v>52.8</c:v>
                </c:pt>
                <c:pt idx="8">
                  <c:v>50.9</c:v>
                </c:pt>
                <c:pt idx="9">
                  <c:v>49.8</c:v>
                </c:pt>
                <c:pt idx="10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1.4579759862778605E-2"/>
                  <c:y val="-3.6698062546091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36-480E-A59A-19F3D7F7C743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6-480E-A59A-19F3D7F7C743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36-480E-A59A-19F3D7F7C7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</c:strCache>
            </c:strRef>
          </c:cat>
          <c:val>
            <c:numRef>
              <c:f>ZBIRNA!$G$5:$G$15</c:f>
              <c:numCache>
                <c:formatCode>0.00</c:formatCode>
                <c:ptCount val="11"/>
                <c:pt idx="0">
                  <c:v>1.63</c:v>
                </c:pt>
                <c:pt idx="1">
                  <c:v>2.0099999999999998</c:v>
                </c:pt>
                <c:pt idx="2">
                  <c:v>2.0299999999999998</c:v>
                </c:pt>
                <c:pt idx="3">
                  <c:v>2.2599999999999998</c:v>
                </c:pt>
                <c:pt idx="4">
                  <c:v>2.11</c:v>
                </c:pt>
                <c:pt idx="5">
                  <c:v>2.16</c:v>
                </c:pt>
                <c:pt idx="6">
                  <c:v>3.04</c:v>
                </c:pt>
                <c:pt idx="7">
                  <c:v>3.26</c:v>
                </c:pt>
                <c:pt idx="8">
                  <c:v>2.73</c:v>
                </c:pt>
                <c:pt idx="9">
                  <c:v>2.68</c:v>
                </c:pt>
                <c:pt idx="10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ZBIRNA!$E$23:$E$33</c:f>
              <c:numCache>
                <c:formatCode>0.0</c:formatCode>
                <c:ptCount val="11"/>
                <c:pt idx="0">
                  <c:v>26.1</c:v>
                </c:pt>
                <c:pt idx="1">
                  <c:v>31.7</c:v>
                </c:pt>
                <c:pt idx="2">
                  <c:v>31.6</c:v>
                </c:pt>
                <c:pt idx="3">
                  <c:v>33.700000000000003</c:v>
                </c:pt>
                <c:pt idx="4">
                  <c:v>35</c:v>
                </c:pt>
                <c:pt idx="5">
                  <c:v>36.1</c:v>
                </c:pt>
                <c:pt idx="6">
                  <c:v>35.200000000000003</c:v>
                </c:pt>
                <c:pt idx="7">
                  <c:v>35.299999999999997</c:v>
                </c:pt>
                <c:pt idx="8">
                  <c:v>38</c:v>
                </c:pt>
                <c:pt idx="9">
                  <c:v>39.1</c:v>
                </c:pt>
                <c:pt idx="10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2.1316432787239502E-2"/>
                  <c:y val="3.9434959411504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6.0632622465931034E-3"/>
                  <c:y val="3.165552323367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ZBIRNA!$C$23:$C$33</c:f>
              <c:numCache>
                <c:formatCode>0.0</c:formatCode>
                <c:ptCount val="11"/>
                <c:pt idx="0">
                  <c:v>37</c:v>
                </c:pt>
                <c:pt idx="1">
                  <c:v>45</c:v>
                </c:pt>
                <c:pt idx="2">
                  <c:v>29.6</c:v>
                </c:pt>
                <c:pt idx="3">
                  <c:v>50.4</c:v>
                </c:pt>
                <c:pt idx="4">
                  <c:v>51.1</c:v>
                </c:pt>
                <c:pt idx="5">
                  <c:v>51.9</c:v>
                </c:pt>
                <c:pt idx="6">
                  <c:v>51.8</c:v>
                </c:pt>
                <c:pt idx="7">
                  <c:v>52</c:v>
                </c:pt>
                <c:pt idx="8">
                  <c:v>52.1</c:v>
                </c:pt>
                <c:pt idx="9">
                  <c:v>51.9</c:v>
                </c:pt>
                <c:pt idx="10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091098175335284E-2"/>
                  <c:y val="-2.969844195007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7"/>
              <c:layout>
                <c:manualLayout>
                  <c:x val="8.5763293310463125E-3"/>
                  <c:y val="-2.514506769825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4F-49F6-AD7E-21054A862C06}"/>
                </c:ext>
              </c:extLst>
            </c:dLbl>
            <c:dLbl>
              <c:idx val="8"/>
              <c:layout>
                <c:manualLayout>
                  <c:x val="6.8610634648370496E-3"/>
                  <c:y val="-2.321083172147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4F-49F6-AD7E-21054A862C06}"/>
                </c:ext>
              </c:extLst>
            </c:dLbl>
            <c:dLbl>
              <c:idx val="9"/>
              <c:layout>
                <c:manualLayout>
                  <c:x val="7.7186963979415553E-3"/>
                  <c:y val="-2.5145067698259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4F-49F6-AD7E-21054A862C06}"/>
                </c:ext>
              </c:extLst>
            </c:dLbl>
            <c:dLbl>
              <c:idx val="10"/>
              <c:layout>
                <c:manualLayout>
                  <c:x val="6.8610634648369239E-3"/>
                  <c:y val="-2.321083172147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4F-49F6-AD7E-21054A862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ZBIRNA!$G$23:$G$33</c:f>
              <c:numCache>
                <c:formatCode>0.00</c:formatCode>
                <c:ptCount val="11"/>
                <c:pt idx="0">
                  <c:v>1.07</c:v>
                </c:pt>
                <c:pt idx="1">
                  <c:v>1.98</c:v>
                </c:pt>
                <c:pt idx="2">
                  <c:v>1.21</c:v>
                </c:pt>
                <c:pt idx="3">
                  <c:v>2.21</c:v>
                </c:pt>
                <c:pt idx="4">
                  <c:v>2.91</c:v>
                </c:pt>
                <c:pt idx="5">
                  <c:v>3.33</c:v>
                </c:pt>
                <c:pt idx="6">
                  <c:v>3.66</c:v>
                </c:pt>
                <c:pt idx="7">
                  <c:v>4.01</c:v>
                </c:pt>
                <c:pt idx="8">
                  <c:v>4.04</c:v>
                </c:pt>
                <c:pt idx="9">
                  <c:v>4.0599999999999996</c:v>
                </c:pt>
                <c:pt idx="10">
                  <c:v>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21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34</xdr:col>
      <xdr:colOff>0</xdr:colOff>
      <xdr:row>39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0.6063</cdr:x>
      <cdr:y>0.41431</cdr:y>
    </cdr:from>
    <cdr:to>
      <cdr:x>0.71698</cdr:x>
      <cdr:y>0.47321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78198" y="2724231"/>
          <a:ext cx="1639002" cy="387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0.84473</cdr:x>
      <cdr:y>0.38714</cdr:y>
    </cdr:from>
    <cdr:to>
      <cdr:x>0.95283</cdr:x>
      <cdr:y>0.44101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08973" y="2541898"/>
          <a:ext cx="1600727" cy="353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24" zoomScale="60" zoomScaleNormal="60" workbookViewId="0">
      <selection activeCell="I2" sqref="I2:AH3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25">
      <c r="A2" s="14"/>
      <c r="B2" s="21" t="s">
        <v>12</v>
      </c>
      <c r="C2" s="22"/>
      <c r="D2" s="22"/>
      <c r="E2" s="22"/>
      <c r="F2" s="22"/>
      <c r="G2" s="23"/>
      <c r="H2" s="13"/>
      <c r="I2" s="27" t="s">
        <v>13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9"/>
    </row>
    <row r="3" spans="1:34" ht="57" customHeight="1" thickBot="1" x14ac:dyDescent="0.3">
      <c r="A3" s="14"/>
      <c r="B3" s="2" t="s">
        <v>14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3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</row>
    <row r="4" spans="1:34" ht="30" customHeight="1" thickTop="1" x14ac:dyDescent="0.25">
      <c r="A4" s="14"/>
      <c r="B4" s="24" t="s">
        <v>10</v>
      </c>
      <c r="C4" s="25"/>
      <c r="D4" s="25"/>
      <c r="E4" s="25"/>
      <c r="F4" s="25"/>
      <c r="G4" s="26"/>
      <c r="H4" s="13"/>
      <c r="T4" s="1"/>
      <c r="AB4" s="14"/>
    </row>
    <row r="5" spans="1:34" ht="30.6" customHeight="1" x14ac:dyDescent="0.25">
      <c r="A5" s="14"/>
      <c r="B5" s="3" t="s">
        <v>18</v>
      </c>
      <c r="C5" s="4">
        <v>53.6</v>
      </c>
      <c r="D5" s="5">
        <f>100-C5</f>
        <v>46.4</v>
      </c>
      <c r="E5" s="6">
        <v>24.7</v>
      </c>
      <c r="F5" s="5">
        <v>11.4</v>
      </c>
      <c r="G5" s="7">
        <v>1.63</v>
      </c>
      <c r="H5" s="13"/>
      <c r="T5" s="1"/>
      <c r="AB5" s="14"/>
    </row>
    <row r="6" spans="1:34" ht="30" customHeight="1" x14ac:dyDescent="0.25">
      <c r="A6" s="14"/>
      <c r="B6" s="3" t="s">
        <v>15</v>
      </c>
      <c r="C6" s="4">
        <v>53</v>
      </c>
      <c r="D6" s="5">
        <f t="shared" ref="D6:D15" si="0">100-C6</f>
        <v>47</v>
      </c>
      <c r="E6" s="6">
        <v>25.1</v>
      </c>
      <c r="F6" s="5">
        <v>11.8</v>
      </c>
      <c r="G6" s="7">
        <v>2.0099999999999998</v>
      </c>
      <c r="H6" s="13"/>
      <c r="T6" s="1"/>
      <c r="AB6" s="14"/>
    </row>
    <row r="7" spans="1:34" ht="30" customHeight="1" x14ac:dyDescent="0.25">
      <c r="A7" s="14"/>
      <c r="B7" s="3" t="s">
        <v>16</v>
      </c>
      <c r="C7" s="4">
        <v>43.8</v>
      </c>
      <c r="D7" s="5">
        <f t="shared" si="0"/>
        <v>56.2</v>
      </c>
      <c r="E7" s="6">
        <v>26.9</v>
      </c>
      <c r="F7" s="5">
        <v>15.1</v>
      </c>
      <c r="G7" s="7">
        <v>2.0299999999999998</v>
      </c>
      <c r="H7" s="13"/>
      <c r="T7" s="1"/>
      <c r="AB7" s="14"/>
    </row>
    <row r="8" spans="1:34" ht="30" customHeight="1" x14ac:dyDescent="0.25">
      <c r="A8" s="14"/>
      <c r="B8" s="3" t="s">
        <v>17</v>
      </c>
      <c r="C8" s="4">
        <v>51.7</v>
      </c>
      <c r="D8" s="5">
        <f t="shared" si="0"/>
        <v>48.3</v>
      </c>
      <c r="E8" s="6">
        <v>29.9</v>
      </c>
      <c r="F8" s="5">
        <v>14.5</v>
      </c>
      <c r="G8" s="7">
        <v>2.2599999999999998</v>
      </c>
      <c r="H8" s="13"/>
      <c r="T8" s="1"/>
      <c r="AB8" s="14"/>
    </row>
    <row r="9" spans="1:34" ht="30" customHeight="1" x14ac:dyDescent="0.25">
      <c r="A9" s="14"/>
      <c r="B9" s="3" t="s">
        <v>19</v>
      </c>
      <c r="C9" s="4">
        <v>52.4</v>
      </c>
      <c r="D9" s="5">
        <f t="shared" si="0"/>
        <v>47.6</v>
      </c>
      <c r="E9" s="6">
        <v>30.8</v>
      </c>
      <c r="F9" s="5">
        <v>14.7</v>
      </c>
      <c r="G9" s="7">
        <v>2.11</v>
      </c>
      <c r="H9" s="13"/>
      <c r="T9" s="1"/>
      <c r="AB9" s="14"/>
    </row>
    <row r="10" spans="1:34" ht="30" customHeight="1" x14ac:dyDescent="0.25">
      <c r="A10" s="14"/>
      <c r="B10" s="3" t="s">
        <v>20</v>
      </c>
      <c r="C10" s="4">
        <v>54.7</v>
      </c>
      <c r="D10" s="5">
        <f t="shared" si="0"/>
        <v>45.3</v>
      </c>
      <c r="E10" s="6">
        <v>29.4</v>
      </c>
      <c r="F10" s="5">
        <v>13.3</v>
      </c>
      <c r="G10" s="7">
        <v>2.16</v>
      </c>
      <c r="H10" s="13"/>
      <c r="T10" s="1"/>
      <c r="AB10" s="14"/>
    </row>
    <row r="11" spans="1:34" ht="30" customHeight="1" x14ac:dyDescent="0.25">
      <c r="A11" s="14"/>
      <c r="B11" s="3" t="s">
        <v>21</v>
      </c>
      <c r="C11" s="4">
        <v>52.2</v>
      </c>
      <c r="D11" s="5">
        <f t="shared" si="0"/>
        <v>47.8</v>
      </c>
      <c r="E11" s="6">
        <v>31.3</v>
      </c>
      <c r="F11" s="5">
        <v>15</v>
      </c>
      <c r="G11" s="7">
        <v>3.04</v>
      </c>
      <c r="H11" s="13"/>
      <c r="T11" s="1"/>
      <c r="AB11" s="14"/>
    </row>
    <row r="12" spans="1:34" ht="30" customHeight="1" x14ac:dyDescent="0.25">
      <c r="A12" s="14"/>
      <c r="B12" s="3" t="s">
        <v>22</v>
      </c>
      <c r="C12" s="4">
        <v>52.8</v>
      </c>
      <c r="D12" s="5">
        <f t="shared" si="0"/>
        <v>47.2</v>
      </c>
      <c r="E12" s="6">
        <v>34.200000000000003</v>
      </c>
      <c r="F12" s="5">
        <v>16.100000000000001</v>
      </c>
      <c r="G12" s="7">
        <v>3.26</v>
      </c>
      <c r="H12" s="13"/>
      <c r="T12" s="1"/>
      <c r="AB12" s="14"/>
    </row>
    <row r="13" spans="1:34" ht="30" customHeight="1" x14ac:dyDescent="0.25">
      <c r="A13" s="14"/>
      <c r="B13" s="3" t="s">
        <v>23</v>
      </c>
      <c r="C13" s="9">
        <v>50.9</v>
      </c>
      <c r="D13" s="5">
        <f t="shared" si="0"/>
        <v>49.1</v>
      </c>
      <c r="E13" s="10">
        <v>31.8</v>
      </c>
      <c r="F13" s="11">
        <v>15.6</v>
      </c>
      <c r="G13" s="12">
        <v>2.73</v>
      </c>
      <c r="H13" s="13"/>
      <c r="T13" s="1"/>
      <c r="AB13" s="14"/>
    </row>
    <row r="14" spans="1:34" ht="30" customHeight="1" x14ac:dyDescent="0.25">
      <c r="A14" s="14"/>
      <c r="B14" s="3" t="s">
        <v>24</v>
      </c>
      <c r="C14" s="9">
        <v>49.8</v>
      </c>
      <c r="D14" s="5">
        <f t="shared" si="0"/>
        <v>50.2</v>
      </c>
      <c r="E14" s="10">
        <v>32.9</v>
      </c>
      <c r="F14" s="11">
        <v>16.5</v>
      </c>
      <c r="G14" s="12">
        <v>2.68</v>
      </c>
      <c r="H14" s="13"/>
      <c r="T14" s="1"/>
      <c r="AB14" s="14"/>
    </row>
    <row r="15" spans="1:34" ht="30" customHeight="1" x14ac:dyDescent="0.25">
      <c r="A15" s="14"/>
      <c r="B15" s="3" t="s">
        <v>25</v>
      </c>
      <c r="C15" s="9">
        <v>47.1</v>
      </c>
      <c r="D15" s="5">
        <f t="shared" si="0"/>
        <v>52.9</v>
      </c>
      <c r="E15" s="10">
        <v>33.200000000000003</v>
      </c>
      <c r="F15" s="11">
        <v>17.600000000000001</v>
      </c>
      <c r="G15" s="12">
        <v>2.52</v>
      </c>
      <c r="H15" s="13"/>
      <c r="T15" s="1"/>
      <c r="AB15" s="14"/>
    </row>
    <row r="16" spans="1:34" ht="30" customHeight="1" x14ac:dyDescent="0.25">
      <c r="A16" s="14"/>
      <c r="B16" s="3" t="s">
        <v>26</v>
      </c>
      <c r="C16" s="9" t="s">
        <v>0</v>
      </c>
      <c r="D16" s="5" t="s">
        <v>0</v>
      </c>
      <c r="E16" s="10" t="s">
        <v>0</v>
      </c>
      <c r="F16" s="11" t="s">
        <v>0</v>
      </c>
      <c r="G16" s="12" t="s">
        <v>0</v>
      </c>
      <c r="H16" s="13"/>
      <c r="T16" s="1"/>
      <c r="AB16" s="14"/>
    </row>
    <row r="17" spans="1:28" ht="6" customHeight="1" x14ac:dyDescent="0.25">
      <c r="A17" s="14"/>
      <c r="B17" s="18"/>
      <c r="C17" s="19"/>
      <c r="D17" s="19"/>
      <c r="E17" s="19"/>
      <c r="F17" s="19"/>
      <c r="G17" s="20"/>
      <c r="H17" s="13"/>
      <c r="T17" s="1"/>
      <c r="AB17" s="14"/>
    </row>
    <row r="18" spans="1:28" ht="30" customHeight="1" x14ac:dyDescent="0.25">
      <c r="A18" s="14"/>
      <c r="B18" s="3" t="s">
        <v>1</v>
      </c>
      <c r="C18" s="4">
        <f>AVERAGE(C5:C16)</f>
        <v>51.090909090909093</v>
      </c>
      <c r="D18" s="5">
        <f>AVERAGE(D5:D16)</f>
        <v>48.909090909090907</v>
      </c>
      <c r="E18" s="6">
        <f>AVERAGE(E5:E16)</f>
        <v>30.018181818181816</v>
      </c>
      <c r="F18" s="5">
        <f>AVERAGE(F5:F16)</f>
        <v>14.69090909090909</v>
      </c>
      <c r="G18" s="8">
        <f>AVERAGE(G5:G16)</f>
        <v>2.4027272727272728</v>
      </c>
      <c r="H18" s="13"/>
      <c r="T18" s="1"/>
      <c r="AB18" s="14"/>
    </row>
    <row r="19" spans="1:28" ht="30" customHeight="1" x14ac:dyDescent="0.25">
      <c r="A19" s="14"/>
      <c r="B19" s="3" t="s">
        <v>2</v>
      </c>
      <c r="C19" s="4">
        <f>MIN(C5:C16)</f>
        <v>43.8</v>
      </c>
      <c r="D19" s="5">
        <f>MIN(D5:D16)</f>
        <v>45.3</v>
      </c>
      <c r="E19" s="6">
        <f>MIN(E5:E16)</f>
        <v>24.7</v>
      </c>
      <c r="F19" s="5">
        <f>MIN(F5:F16)</f>
        <v>11.4</v>
      </c>
      <c r="G19" s="8">
        <f>MIN(G5:G16)</f>
        <v>1.63</v>
      </c>
      <c r="H19" s="13"/>
      <c r="T19" s="1"/>
      <c r="AB19" s="14"/>
    </row>
    <row r="20" spans="1:28" ht="30" customHeight="1" x14ac:dyDescent="0.25">
      <c r="A20" s="14"/>
      <c r="B20" s="3" t="s">
        <v>3</v>
      </c>
      <c r="C20" s="4">
        <f>MAX(C5:C16)</f>
        <v>54.7</v>
      </c>
      <c r="D20" s="5">
        <f>MAX(D5:D16)</f>
        <v>56.2</v>
      </c>
      <c r="E20" s="6">
        <f>MAX(E5:E16)</f>
        <v>34.200000000000003</v>
      </c>
      <c r="F20" s="5">
        <f>MAX(F5:F16)</f>
        <v>17.600000000000001</v>
      </c>
      <c r="G20" s="8">
        <f>MAX(G5:G16)</f>
        <v>3.26</v>
      </c>
      <c r="H20" s="13"/>
      <c r="T20" s="1"/>
      <c r="AB20" s="14"/>
    </row>
    <row r="21" spans="1:28" ht="30" customHeight="1" x14ac:dyDescent="0.25">
      <c r="A21" s="14"/>
      <c r="B21" s="3" t="s">
        <v>4</v>
      </c>
      <c r="C21" s="4">
        <f>C20-C19</f>
        <v>10.900000000000006</v>
      </c>
      <c r="D21" s="5">
        <f t="shared" ref="D21:G21" si="1">D20-D19</f>
        <v>10.900000000000006</v>
      </c>
      <c r="E21" s="6">
        <f t="shared" si="1"/>
        <v>9.5000000000000036</v>
      </c>
      <c r="F21" s="5">
        <f t="shared" si="1"/>
        <v>6.2000000000000011</v>
      </c>
      <c r="G21" s="8">
        <f t="shared" si="1"/>
        <v>1.63</v>
      </c>
      <c r="H21" s="13"/>
      <c r="T21" s="1"/>
      <c r="AB21" s="14"/>
    </row>
    <row r="22" spans="1:28" ht="30" customHeight="1" x14ac:dyDescent="0.25">
      <c r="A22" s="14"/>
      <c r="B22" s="15" t="s">
        <v>11</v>
      </c>
      <c r="C22" s="16"/>
      <c r="D22" s="16"/>
      <c r="E22" s="16"/>
      <c r="F22" s="16"/>
      <c r="G22" s="17"/>
      <c r="H22" s="13"/>
      <c r="T22" s="1"/>
      <c r="AB22" s="14"/>
    </row>
    <row r="23" spans="1:28" ht="30.6" customHeight="1" x14ac:dyDescent="0.25">
      <c r="A23" s="14"/>
      <c r="B23" s="3" t="s">
        <v>18</v>
      </c>
      <c r="C23" s="4">
        <v>37</v>
      </c>
      <c r="D23" s="5">
        <f>100-C23</f>
        <v>63</v>
      </c>
      <c r="E23" s="6">
        <v>26.1</v>
      </c>
      <c r="F23" s="5">
        <v>16.399999999999999</v>
      </c>
      <c r="G23" s="7">
        <v>1.07</v>
      </c>
      <c r="H23" s="13"/>
      <c r="T23" s="1"/>
      <c r="AB23" s="14"/>
    </row>
    <row r="24" spans="1:28" ht="30" customHeight="1" x14ac:dyDescent="0.25">
      <c r="A24" s="14"/>
      <c r="B24" s="3" t="s">
        <v>15</v>
      </c>
      <c r="C24" s="4">
        <v>45</v>
      </c>
      <c r="D24" s="5">
        <f t="shared" ref="D24:D33" si="2">100-C24</f>
        <v>55</v>
      </c>
      <c r="E24" s="6">
        <v>31.7</v>
      </c>
      <c r="F24" s="5">
        <v>17.399999999999999</v>
      </c>
      <c r="G24" s="7">
        <v>1.98</v>
      </c>
      <c r="H24" s="13"/>
      <c r="T24" s="1"/>
      <c r="AB24" s="14"/>
    </row>
    <row r="25" spans="1:28" ht="30" customHeight="1" x14ac:dyDescent="0.25">
      <c r="A25" s="14"/>
      <c r="B25" s="3" t="s">
        <v>16</v>
      </c>
      <c r="C25" s="4">
        <v>29.6</v>
      </c>
      <c r="D25" s="5">
        <f t="shared" si="2"/>
        <v>70.400000000000006</v>
      </c>
      <c r="E25" s="6">
        <v>31.6</v>
      </c>
      <c r="F25" s="5">
        <v>22.2</v>
      </c>
      <c r="G25" s="7">
        <v>1.21</v>
      </c>
      <c r="H25" s="13"/>
      <c r="T25" s="1"/>
      <c r="AB25" s="14"/>
    </row>
    <row r="26" spans="1:28" ht="30" customHeight="1" x14ac:dyDescent="0.25">
      <c r="A26" s="14"/>
      <c r="B26" s="3" t="s">
        <v>17</v>
      </c>
      <c r="C26" s="4">
        <v>50.4</v>
      </c>
      <c r="D26" s="5">
        <f t="shared" si="2"/>
        <v>49.6</v>
      </c>
      <c r="E26" s="6">
        <v>33.700000000000003</v>
      </c>
      <c r="F26" s="5">
        <v>16.7</v>
      </c>
      <c r="G26" s="7">
        <v>2.21</v>
      </c>
      <c r="H26" s="13"/>
      <c r="T26" s="1"/>
      <c r="AB26" s="14"/>
    </row>
    <row r="27" spans="1:28" ht="30" customHeight="1" x14ac:dyDescent="0.25">
      <c r="A27" s="14"/>
      <c r="B27" s="3" t="s">
        <v>19</v>
      </c>
      <c r="C27" s="4">
        <v>51.1</v>
      </c>
      <c r="D27" s="5">
        <f t="shared" si="2"/>
        <v>48.9</v>
      </c>
      <c r="E27" s="6">
        <v>35</v>
      </c>
      <c r="F27" s="5">
        <v>17.100000000000001</v>
      </c>
      <c r="G27" s="7">
        <v>2.91</v>
      </c>
      <c r="H27" s="13"/>
      <c r="T27" s="1"/>
      <c r="AB27" s="14"/>
    </row>
    <row r="28" spans="1:28" ht="30" customHeight="1" x14ac:dyDescent="0.25">
      <c r="A28" s="14"/>
      <c r="B28" s="3" t="s">
        <v>20</v>
      </c>
      <c r="C28" s="4">
        <v>51.9</v>
      </c>
      <c r="D28" s="5">
        <f t="shared" si="2"/>
        <v>48.1</v>
      </c>
      <c r="E28" s="6">
        <v>36.1</v>
      </c>
      <c r="F28" s="5">
        <v>17.3</v>
      </c>
      <c r="G28" s="7">
        <v>3.33</v>
      </c>
      <c r="H28" s="13"/>
      <c r="T28" s="1"/>
      <c r="AB28" s="14"/>
    </row>
    <row r="29" spans="1:28" ht="30" customHeight="1" x14ac:dyDescent="0.25">
      <c r="A29" s="14"/>
      <c r="B29" s="3" t="s">
        <v>21</v>
      </c>
      <c r="C29" s="4">
        <v>51.8</v>
      </c>
      <c r="D29" s="5">
        <f t="shared" si="2"/>
        <v>48.2</v>
      </c>
      <c r="E29" s="6">
        <v>35.200000000000003</v>
      </c>
      <c r="F29" s="5">
        <v>16.899999999999999</v>
      </c>
      <c r="G29" s="7">
        <v>3.66</v>
      </c>
      <c r="H29" s="13"/>
      <c r="T29" s="1"/>
      <c r="AB29" s="14"/>
    </row>
    <row r="30" spans="1:28" ht="30" customHeight="1" x14ac:dyDescent="0.25">
      <c r="A30" s="14"/>
      <c r="B30" s="3" t="s">
        <v>22</v>
      </c>
      <c r="C30" s="4">
        <v>52</v>
      </c>
      <c r="D30" s="5">
        <f t="shared" si="2"/>
        <v>48</v>
      </c>
      <c r="E30" s="6">
        <v>35.299999999999997</v>
      </c>
      <c r="F30" s="5">
        <v>16.899999999999999</v>
      </c>
      <c r="G30" s="7">
        <v>4.01</v>
      </c>
      <c r="H30" s="13"/>
      <c r="T30" s="1"/>
      <c r="AB30" s="14"/>
    </row>
    <row r="31" spans="1:28" ht="30" customHeight="1" x14ac:dyDescent="0.25">
      <c r="A31" s="14"/>
      <c r="B31" s="3" t="s">
        <v>23</v>
      </c>
      <c r="C31" s="4">
        <v>52.1</v>
      </c>
      <c r="D31" s="5">
        <f t="shared" si="2"/>
        <v>47.9</v>
      </c>
      <c r="E31" s="6">
        <v>38</v>
      </c>
      <c r="F31" s="5">
        <v>18.2</v>
      </c>
      <c r="G31" s="7">
        <v>4.04</v>
      </c>
      <c r="H31" s="13"/>
      <c r="T31" s="1"/>
      <c r="AB31" s="14"/>
    </row>
    <row r="32" spans="1:28" ht="30" customHeight="1" x14ac:dyDescent="0.25">
      <c r="A32" s="14"/>
      <c r="B32" s="3" t="s">
        <v>27</v>
      </c>
      <c r="C32" s="4">
        <v>51.9</v>
      </c>
      <c r="D32" s="5">
        <f t="shared" si="2"/>
        <v>48.1</v>
      </c>
      <c r="E32" s="6">
        <v>39.1</v>
      </c>
      <c r="F32" s="5">
        <v>18.8</v>
      </c>
      <c r="G32" s="7">
        <v>4.0599999999999996</v>
      </c>
      <c r="H32" s="13"/>
      <c r="T32" s="1"/>
      <c r="AB32" s="14"/>
    </row>
    <row r="33" spans="1:28" ht="30" customHeight="1" x14ac:dyDescent="0.25">
      <c r="A33" s="14"/>
      <c r="B33" s="3" t="s">
        <v>25</v>
      </c>
      <c r="C33" s="4">
        <v>49.7</v>
      </c>
      <c r="D33" s="5">
        <f t="shared" si="2"/>
        <v>50.3</v>
      </c>
      <c r="E33" s="6">
        <v>40.4</v>
      </c>
      <c r="F33" s="5">
        <v>20.3</v>
      </c>
      <c r="G33" s="7">
        <v>4.01</v>
      </c>
      <c r="H33" s="13"/>
      <c r="T33" s="1"/>
      <c r="AB33" s="14"/>
    </row>
    <row r="34" spans="1:28" ht="30" customHeight="1" x14ac:dyDescent="0.25">
      <c r="A34" s="14"/>
      <c r="B34" s="3" t="s">
        <v>26</v>
      </c>
      <c r="C34" s="9" t="s">
        <v>0</v>
      </c>
      <c r="D34" s="5" t="s">
        <v>0</v>
      </c>
      <c r="E34" s="10" t="s">
        <v>0</v>
      </c>
      <c r="F34" s="11" t="s">
        <v>0</v>
      </c>
      <c r="G34" s="12" t="s">
        <v>0</v>
      </c>
      <c r="H34" s="13"/>
      <c r="T34" s="1"/>
      <c r="AB34" s="14"/>
    </row>
    <row r="35" spans="1:28" ht="6" customHeight="1" x14ac:dyDescent="0.25">
      <c r="A35" s="14"/>
      <c r="B35" s="18"/>
      <c r="C35" s="19"/>
      <c r="D35" s="19"/>
      <c r="E35" s="19"/>
      <c r="F35" s="19"/>
      <c r="G35" s="20"/>
      <c r="H35" s="13"/>
      <c r="T35" s="1"/>
      <c r="AB35" s="14"/>
    </row>
    <row r="36" spans="1:28" ht="30" customHeight="1" x14ac:dyDescent="0.25">
      <c r="A36" s="14"/>
      <c r="B36" s="3" t="s">
        <v>1</v>
      </c>
      <c r="C36" s="4">
        <f>AVERAGE(C23:C34)</f>
        <v>47.5</v>
      </c>
      <c r="D36" s="5">
        <f>AVERAGE(D23:D34)</f>
        <v>52.499999999999993</v>
      </c>
      <c r="E36" s="6">
        <f>AVERAGE(E23:E34)</f>
        <v>34.74545454545455</v>
      </c>
      <c r="F36" s="5">
        <f>AVERAGE(F23:F34)</f>
        <v>18.018181818181819</v>
      </c>
      <c r="G36" s="8">
        <f>AVERAGE(G23:G34)</f>
        <v>2.9536363636363632</v>
      </c>
      <c r="H36" s="13"/>
      <c r="T36" s="1"/>
      <c r="AB36" s="14"/>
    </row>
    <row r="37" spans="1:28" ht="30" customHeight="1" x14ac:dyDescent="0.25">
      <c r="A37" s="14"/>
      <c r="B37" s="3" t="s">
        <v>2</v>
      </c>
      <c r="C37" s="4">
        <f>MIN(C23:C34)</f>
        <v>29.6</v>
      </c>
      <c r="D37" s="5">
        <f>MIN(D23:D34)</f>
        <v>47.9</v>
      </c>
      <c r="E37" s="6">
        <f>MIN(E23:E34)</f>
        <v>26.1</v>
      </c>
      <c r="F37" s="5">
        <f>MIN(F23:F34)</f>
        <v>16.399999999999999</v>
      </c>
      <c r="G37" s="8">
        <f>MIN(G23:G34)</f>
        <v>1.07</v>
      </c>
      <c r="H37" s="13"/>
      <c r="T37" s="1"/>
      <c r="AB37" s="14"/>
    </row>
    <row r="38" spans="1:28" ht="30" customHeight="1" x14ac:dyDescent="0.25">
      <c r="A38" s="14"/>
      <c r="B38" s="3" t="s">
        <v>3</v>
      </c>
      <c r="C38" s="4">
        <f>MAX(C23:C34)</f>
        <v>52.1</v>
      </c>
      <c r="D38" s="5">
        <f>MAX(D23:D34)</f>
        <v>70.400000000000006</v>
      </c>
      <c r="E38" s="6">
        <f>MAX(E23:E34)</f>
        <v>40.4</v>
      </c>
      <c r="F38" s="5">
        <f>MAX(F23:F34)</f>
        <v>22.2</v>
      </c>
      <c r="G38" s="8">
        <f>MAX(G23:G34)</f>
        <v>4.0599999999999996</v>
      </c>
      <c r="H38" s="13"/>
      <c r="T38" s="1"/>
      <c r="AB38" s="14"/>
    </row>
    <row r="39" spans="1:28" ht="30" customHeight="1" x14ac:dyDescent="0.25">
      <c r="A39" s="14"/>
      <c r="B39" s="3" t="s">
        <v>4</v>
      </c>
      <c r="C39" s="4">
        <f>C38-C37</f>
        <v>22.5</v>
      </c>
      <c r="D39" s="5">
        <f t="shared" ref="D39:G39" si="3">D38-D37</f>
        <v>22.500000000000007</v>
      </c>
      <c r="E39" s="6">
        <f t="shared" si="3"/>
        <v>14.299999999999997</v>
      </c>
      <c r="F39" s="5">
        <f t="shared" si="3"/>
        <v>5.8000000000000007</v>
      </c>
      <c r="G39" s="8">
        <f t="shared" si="3"/>
        <v>2.9899999999999993</v>
      </c>
      <c r="H39" s="13"/>
      <c r="T39" s="1"/>
      <c r="AB39" s="14"/>
    </row>
  </sheetData>
  <mergeCells count="10">
    <mergeCell ref="H2:H39"/>
    <mergeCell ref="A1:AH1"/>
    <mergeCell ref="I2:AH3"/>
    <mergeCell ref="B22:G22"/>
    <mergeCell ref="B17:G17"/>
    <mergeCell ref="B35:G35"/>
    <mergeCell ref="A2:A39"/>
    <mergeCell ref="B2:G2"/>
    <mergeCell ref="B4:G4"/>
    <mergeCell ref="AB4:AB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Savjetodavna</cp:lastModifiedBy>
  <dcterms:created xsi:type="dcterms:W3CDTF">2019-12-10T10:46:52Z</dcterms:created>
  <dcterms:modified xsi:type="dcterms:W3CDTF">2020-01-07T10:13:55Z</dcterms:modified>
</cp:coreProperties>
</file>