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avjetodavna\Documents\HPŠSS-MP 2019\MASLINARSTVO\Određivanje teh. zrelosti maslina\završno izvješće\"/>
    </mc:Choice>
  </mc:AlternateContent>
  <bookViews>
    <workbookView xWindow="0" yWindow="0" windowWidth="20490" windowHeight="6750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42" i="8" l="1"/>
  <c r="D43" i="8"/>
  <c r="D44" i="8"/>
  <c r="D45" i="8"/>
  <c r="D46" i="8"/>
  <c r="D47" i="8"/>
  <c r="D48" i="8"/>
  <c r="D49" i="8"/>
  <c r="D50" i="8"/>
  <c r="D51" i="8"/>
  <c r="D52" i="8"/>
  <c r="D41" i="8"/>
  <c r="D24" i="8"/>
  <c r="D25" i="8"/>
  <c r="D26" i="8"/>
  <c r="D27" i="8"/>
  <c r="D28" i="8"/>
  <c r="D29" i="8"/>
  <c r="D30" i="8"/>
  <c r="D31" i="8"/>
  <c r="D32" i="8"/>
  <c r="D33" i="8"/>
  <c r="D34" i="8"/>
  <c r="D23" i="8"/>
  <c r="D6" i="8"/>
  <c r="D7" i="8"/>
  <c r="D8" i="8"/>
  <c r="D9" i="8"/>
  <c r="D10" i="8"/>
  <c r="D11" i="8"/>
  <c r="D12" i="8"/>
  <c r="D13" i="8"/>
  <c r="D14" i="8"/>
  <c r="D15" i="8"/>
  <c r="D16" i="8"/>
  <c r="D5" i="8"/>
  <c r="G56" i="8" l="1"/>
  <c r="F56" i="8"/>
  <c r="E56" i="8"/>
  <c r="C56" i="8"/>
  <c r="G55" i="8"/>
  <c r="F55" i="8"/>
  <c r="E55" i="8"/>
  <c r="C55" i="8"/>
  <c r="G54" i="8"/>
  <c r="F54" i="8"/>
  <c r="E54" i="8"/>
  <c r="C54" i="8"/>
  <c r="G38" i="8"/>
  <c r="F38" i="8"/>
  <c r="E38" i="8"/>
  <c r="C38" i="8"/>
  <c r="G37" i="8"/>
  <c r="F37" i="8"/>
  <c r="F39" i="8" s="1"/>
  <c r="E37" i="8"/>
  <c r="C37" i="8"/>
  <c r="G36" i="8"/>
  <c r="F36" i="8"/>
  <c r="E36" i="8"/>
  <c r="C36" i="8"/>
  <c r="G20" i="8"/>
  <c r="G19" i="8"/>
  <c r="G18" i="8"/>
  <c r="F20" i="8"/>
  <c r="F19" i="8"/>
  <c r="F18" i="8"/>
  <c r="E20" i="8"/>
  <c r="E19" i="8"/>
  <c r="E18" i="8"/>
  <c r="C20" i="8"/>
  <c r="C19" i="8"/>
  <c r="C18" i="8"/>
  <c r="D37" i="8" l="1"/>
  <c r="D18" i="8"/>
  <c r="D56" i="8"/>
  <c r="C57" i="8"/>
  <c r="E57" i="8"/>
  <c r="F57" i="8"/>
  <c r="G57" i="8"/>
  <c r="D54" i="8"/>
  <c r="D55" i="8"/>
  <c r="D38" i="8"/>
  <c r="D39" i="8" s="1"/>
  <c r="D20" i="8"/>
  <c r="G21" i="8"/>
  <c r="G39" i="8"/>
  <c r="E39" i="8"/>
  <c r="C39" i="8"/>
  <c r="D36" i="8"/>
  <c r="D19" i="8"/>
  <c r="E21" i="8"/>
  <c r="F21" i="8"/>
  <c r="C21" i="8"/>
  <c r="D21" i="8" l="1"/>
  <c r="D57" i="8"/>
</calcChain>
</file>

<file path=xl/sharedStrings.xml><?xml version="1.0" encoding="utf-8"?>
<sst xmlns="http://schemas.openxmlformats.org/spreadsheetml/2006/main" count="59" uniqueCount="28">
  <si>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</si>
  <si>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</si>
  <si>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</si>
  <si>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</si>
  <si>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</si>
  <si>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</si>
  <si>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</si>
  <si>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</si>
  <si>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</si>
  <si>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LECCINO/ŠKABRNJA</t>
  </si>
  <si>
    <t>OBLICA/ŠKABRNJA</t>
  </si>
  <si>
    <t>MAŠNJAČA/LOVINAC-POLIČNIK</t>
  </si>
  <si>
    <t>Tablica 12. NIR analiza d.o.o. Zagreb</t>
  </si>
  <si>
    <t>Grafikon 12. SJEVERNA DALMACIJA - ZADARSKA ŽUPANIJA, ŠKABRNJA, LOVINAC - POLIČNIK 2019.</t>
  </si>
  <si>
    <t>Rokovi uzorkovanja</t>
  </si>
  <si>
    <t>19. 08. 2019.</t>
  </si>
  <si>
    <t>02. 09. 2019.</t>
  </si>
  <si>
    <t>16. 09. 2019.</t>
  </si>
  <si>
    <t>30. 09. 2019.</t>
  </si>
  <si>
    <t>07. 10. 2019.</t>
  </si>
  <si>
    <t>14. 10. 2019.</t>
  </si>
  <si>
    <t>21. 10. 2019.</t>
  </si>
  <si>
    <t>28. 10. 2019.</t>
  </si>
  <si>
    <t>04. 11. 2019.</t>
  </si>
  <si>
    <t>11. 11. 2019.</t>
  </si>
  <si>
    <t>18. 11. 2019.</t>
  </si>
  <si>
    <t>25. 11. 2019.</t>
  </si>
  <si>
    <t xml:space="preserve">25. 11. 2019.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</si>
</sst>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b/>
      <i/>
      <sz val="18"/>
      <color rgb="FF660033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theme="5" tint="-0.249977111117893"/>
      <name val="Calibri"/>
      <family val="2"/>
      <charset val="238"/>
      <scheme val="minor"/>
    </font>
    <font>
      <b/>
      <i/>
      <u/>
      <sz val="28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center" vertical="center"/>
    </xf>
    <xf numFmtId="164" fontId="9" fillId="6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9" fillId="7" borderId="4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CC00"/>
      <color rgb="FF660033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947119408338596E-2"/>
          <c:y val="5.4570884014235072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ZBIRNA!$B$5:$B$16</c:f>
              <c:strCache>
                <c:ptCount val="12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f>ZBIRNA!$E$5:$E$16</c:f>
              <c:numCache>
                <c:formatCode>0.0</c:formatCode>
                <c:ptCount val="12"/>
                <c:pt idx="0">
                  <c:v>18.399999999999999</c:v>
                </c:pt>
                <c:pt idx="1">
                  <c:v>14.6</c:v>
                </c:pt>
                <c:pt idx="2">
                  <c:v>27.7</c:v>
                </c:pt>
                <c:pt idx="3">
                  <c:v>30.6</c:v>
                </c:pt>
                <c:pt idx="4">
                  <c:v>31.4</c:v>
                </c:pt>
                <c:pt idx="5">
                  <c:v>32.299999999999997</c:v>
                </c:pt>
                <c:pt idx="6">
                  <c:v>33.1</c:v>
                </c:pt>
                <c:pt idx="7">
                  <c:v>32.799999999999997</c:v>
                </c:pt>
                <c:pt idx="8">
                  <c:v>35.1</c:v>
                </c:pt>
                <c:pt idx="9">
                  <c:v>35</c:v>
                </c:pt>
                <c:pt idx="10">
                  <c:v>34.6</c:v>
                </c:pt>
                <c:pt idx="11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647-4BEC-BC4D-1626A89D73C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ZBIRNA!$B$5:$B$16</c:f>
              <c:strCache>
                <c:ptCount val="12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f>ZBIRNA!$C$5:$C$16</c:f>
              <c:numCache>
                <c:formatCode>0.0</c:formatCode>
                <c:ptCount val="12"/>
                <c:pt idx="0">
                  <c:v>52.8</c:v>
                </c:pt>
                <c:pt idx="1">
                  <c:v>34.200000000000003</c:v>
                </c:pt>
                <c:pt idx="2">
                  <c:v>48</c:v>
                </c:pt>
                <c:pt idx="3">
                  <c:v>52.2</c:v>
                </c:pt>
                <c:pt idx="4">
                  <c:v>53</c:v>
                </c:pt>
                <c:pt idx="5">
                  <c:v>54.1</c:v>
                </c:pt>
                <c:pt idx="6">
                  <c:v>53.5</c:v>
                </c:pt>
                <c:pt idx="7">
                  <c:v>53.9</c:v>
                </c:pt>
                <c:pt idx="8">
                  <c:v>55.9</c:v>
                </c:pt>
                <c:pt idx="9">
                  <c:v>58.2</c:v>
                </c:pt>
                <c:pt idx="10">
                  <c:v>55.3</c:v>
                </c:pt>
                <c:pt idx="11">
                  <c:v>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7.4804500209343155E-3"/>
                  <c:y val="-1.9985919989098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47-4BEC-BC4D-1626A89D73C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ZBIRNA!$B$5:$B$16</c:f>
              <c:strCache>
                <c:ptCount val="12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f>ZBIRNA!$G$5:$G$16</c:f>
              <c:numCache>
                <c:formatCode>0.00</c:formatCode>
                <c:ptCount val="12"/>
                <c:pt idx="0">
                  <c:v>1.79</c:v>
                </c:pt>
                <c:pt idx="1">
                  <c:v>1.37</c:v>
                </c:pt>
                <c:pt idx="2">
                  <c:v>1.55</c:v>
                </c:pt>
                <c:pt idx="3">
                  <c:v>1.82</c:v>
                </c:pt>
                <c:pt idx="4">
                  <c:v>2.31</c:v>
                </c:pt>
                <c:pt idx="5">
                  <c:v>2.72</c:v>
                </c:pt>
                <c:pt idx="6">
                  <c:v>2.91</c:v>
                </c:pt>
                <c:pt idx="7">
                  <c:v>3.61</c:v>
                </c:pt>
                <c:pt idx="8">
                  <c:v>3.91</c:v>
                </c:pt>
                <c:pt idx="9">
                  <c:v>4.3499999999999996</c:v>
                </c:pt>
                <c:pt idx="10">
                  <c:v>4.28</c:v>
                </c:pt>
                <c:pt idx="11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1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ZBIRNA!$B$5:$B$16</c:f>
              <c:strCache>
                <c:ptCount val="12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f>ZBIRNA!$E$23:$E$33</c:f>
              <c:numCache>
                <c:formatCode>0.0</c:formatCode>
                <c:ptCount val="11"/>
                <c:pt idx="0">
                  <c:v>21.9</c:v>
                </c:pt>
                <c:pt idx="1">
                  <c:v>20.8</c:v>
                </c:pt>
                <c:pt idx="2">
                  <c:v>27.5</c:v>
                </c:pt>
                <c:pt idx="3">
                  <c:v>28</c:v>
                </c:pt>
                <c:pt idx="4">
                  <c:v>29.7</c:v>
                </c:pt>
                <c:pt idx="5">
                  <c:v>31.1</c:v>
                </c:pt>
                <c:pt idx="6">
                  <c:v>31.8</c:v>
                </c:pt>
                <c:pt idx="7">
                  <c:v>29.9</c:v>
                </c:pt>
                <c:pt idx="8">
                  <c:v>30.6</c:v>
                </c:pt>
                <c:pt idx="9">
                  <c:v>30.5</c:v>
                </c:pt>
                <c:pt idx="10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96-4A68-962E-9556AF86EA11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96-4A68-962E-9556AF86EA11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ZBIRNA!$B$5:$B$16</c:f>
              <c:strCache>
                <c:ptCount val="12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f>ZBIRNA!$C$23:$C$33</c:f>
              <c:numCache>
                <c:formatCode>0.0</c:formatCode>
                <c:ptCount val="11"/>
                <c:pt idx="0">
                  <c:v>52.4</c:v>
                </c:pt>
                <c:pt idx="1">
                  <c:v>45.1</c:v>
                </c:pt>
                <c:pt idx="2">
                  <c:v>54.8</c:v>
                </c:pt>
                <c:pt idx="3">
                  <c:v>55.2</c:v>
                </c:pt>
                <c:pt idx="4">
                  <c:v>55.3</c:v>
                </c:pt>
                <c:pt idx="5">
                  <c:v>55.6</c:v>
                </c:pt>
                <c:pt idx="6">
                  <c:v>53.9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096-4A68-962E-9556AF86EA11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096-4A68-962E-9556AF86EA11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dLbl>
              <c:idx val="7"/>
              <c:layout>
                <c:manualLayout>
                  <c:x val="6.0034305317324182E-3"/>
                  <c:y val="-2.8972154641650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55-4CEA-98B0-4FF62FE6FCDD}"/>
                </c:ext>
              </c:extLst>
            </c:dLbl>
            <c:dLbl>
              <c:idx val="8"/>
              <c:layout>
                <c:manualLayout>
                  <c:x val="6.8610634648370496E-3"/>
                  <c:y val="-3.0903631617761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55-4CEA-98B0-4FF62FE6FCDD}"/>
                </c:ext>
              </c:extLst>
            </c:dLbl>
            <c:dLbl>
              <c:idx val="9"/>
              <c:layout>
                <c:manualLayout>
                  <c:x val="9.4339622641508181E-3"/>
                  <c:y val="-2.3177723713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55-4CEA-98B0-4FF62FE6FCDD}"/>
                </c:ext>
              </c:extLst>
            </c:dLbl>
            <c:dLbl>
              <c:idx val="10"/>
              <c:layout>
                <c:manualLayout>
                  <c:x val="5.1457975986276619E-3"/>
                  <c:y val="-1.5451815808880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55-4CEA-98B0-4FF62FE6FC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ZBIRNA!$B$5:$B$16</c:f>
              <c:strCache>
                <c:ptCount val="12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f>ZBIRNA!$G$23:$G$33</c:f>
              <c:numCache>
                <c:formatCode>0.00</c:formatCode>
                <c:ptCount val="11"/>
                <c:pt idx="0">
                  <c:v>3.36</c:v>
                </c:pt>
                <c:pt idx="1">
                  <c:v>2.85</c:v>
                </c:pt>
                <c:pt idx="2">
                  <c:v>5.26</c:v>
                </c:pt>
                <c:pt idx="3">
                  <c:v>6.28</c:v>
                </c:pt>
                <c:pt idx="4">
                  <c:v>6.29</c:v>
                </c:pt>
                <c:pt idx="5">
                  <c:v>6.43</c:v>
                </c:pt>
                <c:pt idx="6">
                  <c:v>6.51</c:v>
                </c:pt>
                <c:pt idx="7">
                  <c:v>6.63</c:v>
                </c:pt>
                <c:pt idx="8">
                  <c:v>6.02</c:v>
                </c:pt>
                <c:pt idx="9">
                  <c:v>6.47</c:v>
                </c:pt>
                <c:pt idx="10">
                  <c:v>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6"/>
          <c:min val="19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ZBIRNA!$B$5:$B$16</c:f>
              <c:strCache>
                <c:ptCount val="12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f>ZBIRNA!$E$41:$E$52</c:f>
              <c:numCache>
                <c:formatCode>0.0</c:formatCode>
                <c:ptCount val="12"/>
                <c:pt idx="0">
                  <c:v>19.8</c:v>
                </c:pt>
                <c:pt idx="1">
                  <c:v>20.7</c:v>
                </c:pt>
                <c:pt idx="2">
                  <c:v>24.4</c:v>
                </c:pt>
                <c:pt idx="3">
                  <c:v>25.9</c:v>
                </c:pt>
                <c:pt idx="4">
                  <c:v>26.5</c:v>
                </c:pt>
                <c:pt idx="5">
                  <c:v>29</c:v>
                </c:pt>
                <c:pt idx="6">
                  <c:v>29.7</c:v>
                </c:pt>
                <c:pt idx="7">
                  <c:v>28.1</c:v>
                </c:pt>
                <c:pt idx="8">
                  <c:v>28.6</c:v>
                </c:pt>
                <c:pt idx="9">
                  <c:v>29.6</c:v>
                </c:pt>
                <c:pt idx="10">
                  <c:v>29.4</c:v>
                </c:pt>
                <c:pt idx="11">
                  <c:v>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D6-4FB9-B30F-0B8CC8BB8002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D6-4FB9-B30F-0B8CC8BB8002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ZBIRNA!$B$5:$B$16</c:f>
              <c:strCache>
                <c:ptCount val="12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f>ZBIRNA!$C$41:$C$52</c:f>
              <c:numCache>
                <c:formatCode>0.0</c:formatCode>
                <c:ptCount val="12"/>
                <c:pt idx="0">
                  <c:v>57</c:v>
                </c:pt>
                <c:pt idx="1">
                  <c:v>55</c:v>
                </c:pt>
                <c:pt idx="2">
                  <c:v>54.5</c:v>
                </c:pt>
                <c:pt idx="3">
                  <c:v>54.7</c:v>
                </c:pt>
                <c:pt idx="4">
                  <c:v>54.5</c:v>
                </c:pt>
                <c:pt idx="5">
                  <c:v>54.8</c:v>
                </c:pt>
                <c:pt idx="6">
                  <c:v>54.2</c:v>
                </c:pt>
                <c:pt idx="7">
                  <c:v>54.9</c:v>
                </c:pt>
                <c:pt idx="8">
                  <c:v>54.9</c:v>
                </c:pt>
                <c:pt idx="9">
                  <c:v>53.9</c:v>
                </c:pt>
                <c:pt idx="10">
                  <c:v>52.9</c:v>
                </c:pt>
                <c:pt idx="11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D6-4FB9-B30F-0B8CC8BB8002}"/>
                </c:ext>
              </c:extLst>
            </c:dLbl>
            <c:dLbl>
              <c:idx val="1"/>
              <c:layout>
                <c:manualLayout>
                  <c:x val="7.4804500209343155E-3"/>
                  <c:y val="-3.550114988044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D6-4FB9-B30F-0B8CC8BB8002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9"/>
              <c:layout>
                <c:manualLayout>
                  <c:x val="7.7186963979415553E-3"/>
                  <c:y val="-2.705447844164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7051737004827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1"/>
              <c:layout>
                <c:manualLayout>
                  <c:x val="6.8610634648371754E-3"/>
                  <c:y val="-2.3177782177614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ZBIRNA!$B$5:$B$16</c:f>
              <c:strCache>
                <c:ptCount val="12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f>ZBIRNA!$G$41:$G$52</c:f>
              <c:numCache>
                <c:formatCode>0.00</c:formatCode>
                <c:ptCount val="12"/>
                <c:pt idx="0">
                  <c:v>3.15</c:v>
                </c:pt>
                <c:pt idx="1">
                  <c:v>2.66</c:v>
                </c:pt>
                <c:pt idx="2">
                  <c:v>3.73</c:v>
                </c:pt>
                <c:pt idx="3">
                  <c:v>4.21</c:v>
                </c:pt>
                <c:pt idx="4">
                  <c:v>4.28</c:v>
                </c:pt>
                <c:pt idx="5">
                  <c:v>4.3099999999999996</c:v>
                </c:pt>
                <c:pt idx="6">
                  <c:v>4.32</c:v>
                </c:pt>
                <c:pt idx="7">
                  <c:v>4.68</c:v>
                </c:pt>
                <c:pt idx="8">
                  <c:v>5.0199999999999996</c:v>
                </c:pt>
                <c:pt idx="9">
                  <c:v>5.28</c:v>
                </c:pt>
                <c:pt idx="10">
                  <c:v>5.63</c:v>
                </c:pt>
                <c:pt idx="11">
                  <c:v>5.53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5"/>
          <c:min val="17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21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34</xdr:col>
      <xdr:colOff>0</xdr:colOff>
      <xdr:row>39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34</xdr:col>
      <xdr:colOff>0</xdr:colOff>
      <xdr:row>57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0.71094</cdr:x>
      <cdr:y>0.42204</cdr:y>
    </cdr:from>
    <cdr:to>
      <cdr:x>0.81133</cdr:x>
      <cdr:y>0.48287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527672" y="2775035"/>
          <a:ext cx="1486595" cy="399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0.53341</cdr:x>
      <cdr:y>0.395</cdr:y>
    </cdr:from>
    <cdr:to>
      <cdr:x>0.6338</cdr:x>
      <cdr:y>0.45583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98813" y="2597212"/>
          <a:ext cx="1486595" cy="399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0.71094</cdr:x>
      <cdr:y>0.35237</cdr:y>
    </cdr:from>
    <cdr:to>
      <cdr:x>0.81133</cdr:x>
      <cdr:y>0.40547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527678" y="2313642"/>
          <a:ext cx="1486596" cy="348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topLeftCell="A37" zoomScale="60" zoomScaleNormal="60" workbookViewId="0">
      <selection activeCell="B52" sqref="B52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30" customHeight="1" x14ac:dyDescent="0.25">
      <c r="A2" s="17"/>
      <c r="B2" s="22" t="s">
        <v>12</v>
      </c>
      <c r="C2" s="23"/>
      <c r="D2" s="23"/>
      <c r="E2" s="23"/>
      <c r="F2" s="23"/>
      <c r="G2" s="24"/>
      <c r="H2" s="16"/>
      <c r="I2" s="26" t="s">
        <v>13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8"/>
    </row>
    <row r="3" spans="1:34" ht="57" customHeight="1" thickBot="1" x14ac:dyDescent="0.3">
      <c r="A3" s="17"/>
      <c r="B3" s="2" t="s">
        <v>14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16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1"/>
    </row>
    <row r="4" spans="1:34" ht="30" customHeight="1" thickTop="1" x14ac:dyDescent="0.25">
      <c r="A4" s="17"/>
      <c r="B4" s="25" t="s">
        <v>9</v>
      </c>
      <c r="C4" s="19"/>
      <c r="D4" s="19"/>
      <c r="E4" s="19"/>
      <c r="F4" s="19"/>
      <c r="G4" s="20"/>
      <c r="H4" s="16"/>
      <c r="T4" s="1"/>
      <c r="AB4" s="17"/>
    </row>
    <row r="5" spans="1:34" ht="30.6" customHeight="1" x14ac:dyDescent="0.25">
      <c r="A5" s="17"/>
      <c r="B5" s="3" t="s">
        <v>15</v>
      </c>
      <c r="C5" s="4">
        <v>52.8</v>
      </c>
      <c r="D5" s="5">
        <f>100-C5</f>
        <v>47.2</v>
      </c>
      <c r="E5" s="6">
        <v>18.399999999999999</v>
      </c>
      <c r="F5" s="5">
        <v>8.6999999999999993</v>
      </c>
      <c r="G5" s="7">
        <v>1.79</v>
      </c>
      <c r="H5" s="16"/>
      <c r="T5" s="1"/>
      <c r="AB5" s="17"/>
    </row>
    <row r="6" spans="1:34" ht="30" customHeight="1" x14ac:dyDescent="0.25">
      <c r="A6" s="17"/>
      <c r="B6" s="3" t="s">
        <v>16</v>
      </c>
      <c r="C6" s="4">
        <v>34.200000000000003</v>
      </c>
      <c r="D6" s="5">
        <f t="shared" ref="D6:D16" si="0">100-C6</f>
        <v>65.8</v>
      </c>
      <c r="E6" s="6">
        <v>14.6</v>
      </c>
      <c r="F6" s="5">
        <v>9.6</v>
      </c>
      <c r="G6" s="7">
        <v>1.37</v>
      </c>
      <c r="H6" s="16"/>
      <c r="T6" s="1"/>
      <c r="AB6" s="17"/>
    </row>
    <row r="7" spans="1:34" ht="30" customHeight="1" x14ac:dyDescent="0.25">
      <c r="A7" s="17"/>
      <c r="B7" s="3" t="s">
        <v>17</v>
      </c>
      <c r="C7" s="4">
        <v>48</v>
      </c>
      <c r="D7" s="5">
        <f t="shared" si="0"/>
        <v>52</v>
      </c>
      <c r="E7" s="6">
        <v>27.7</v>
      </c>
      <c r="F7" s="5">
        <v>14.4</v>
      </c>
      <c r="G7" s="7">
        <v>1.55</v>
      </c>
      <c r="H7" s="16"/>
      <c r="T7" s="1"/>
      <c r="AB7" s="17"/>
    </row>
    <row r="8" spans="1:34" ht="30" customHeight="1" x14ac:dyDescent="0.25">
      <c r="A8" s="17"/>
      <c r="B8" s="3" t="s">
        <v>18</v>
      </c>
      <c r="C8" s="4">
        <v>52.2</v>
      </c>
      <c r="D8" s="5">
        <f t="shared" si="0"/>
        <v>47.8</v>
      </c>
      <c r="E8" s="6">
        <v>30.6</v>
      </c>
      <c r="F8" s="5">
        <v>14.6</v>
      </c>
      <c r="G8" s="7">
        <v>1.82</v>
      </c>
      <c r="H8" s="16"/>
      <c r="T8" s="1"/>
      <c r="AB8" s="17"/>
    </row>
    <row r="9" spans="1:34" ht="30" customHeight="1" x14ac:dyDescent="0.25">
      <c r="A9" s="17"/>
      <c r="B9" s="3" t="s">
        <v>19</v>
      </c>
      <c r="C9" s="4">
        <v>53</v>
      </c>
      <c r="D9" s="5">
        <f t="shared" si="0"/>
        <v>47</v>
      </c>
      <c r="E9" s="6">
        <v>31.4</v>
      </c>
      <c r="F9" s="5">
        <v>14.8</v>
      </c>
      <c r="G9" s="7">
        <v>2.31</v>
      </c>
      <c r="H9" s="16"/>
      <c r="T9" s="1"/>
      <c r="AB9" s="17"/>
    </row>
    <row r="10" spans="1:34" ht="30" customHeight="1" x14ac:dyDescent="0.25">
      <c r="A10" s="17"/>
      <c r="B10" s="3" t="s">
        <v>20</v>
      </c>
      <c r="C10" s="4">
        <v>54.1</v>
      </c>
      <c r="D10" s="5">
        <f t="shared" si="0"/>
        <v>45.9</v>
      </c>
      <c r="E10" s="6">
        <v>32.299999999999997</v>
      </c>
      <c r="F10" s="5">
        <v>14.8</v>
      </c>
      <c r="G10" s="7">
        <v>2.72</v>
      </c>
      <c r="H10" s="16"/>
      <c r="T10" s="1"/>
      <c r="AB10" s="17"/>
    </row>
    <row r="11" spans="1:34" ht="30" customHeight="1" x14ac:dyDescent="0.25">
      <c r="A11" s="17"/>
      <c r="B11" s="3" t="s">
        <v>21</v>
      </c>
      <c r="C11" s="4">
        <v>53.5</v>
      </c>
      <c r="D11" s="5">
        <f t="shared" si="0"/>
        <v>46.5</v>
      </c>
      <c r="E11" s="6">
        <v>33.1</v>
      </c>
      <c r="F11" s="5">
        <v>15.4</v>
      </c>
      <c r="G11" s="7">
        <v>2.91</v>
      </c>
      <c r="H11" s="16"/>
      <c r="T11" s="1"/>
      <c r="AB11" s="17"/>
    </row>
    <row r="12" spans="1:34" ht="30" customHeight="1" x14ac:dyDescent="0.25">
      <c r="A12" s="17"/>
      <c r="B12" s="3" t="s">
        <v>22</v>
      </c>
      <c r="C12" s="4">
        <v>53.9</v>
      </c>
      <c r="D12" s="5">
        <f t="shared" si="0"/>
        <v>46.1</v>
      </c>
      <c r="E12" s="6">
        <v>32.799999999999997</v>
      </c>
      <c r="F12" s="5">
        <v>15.1</v>
      </c>
      <c r="G12" s="7">
        <v>3.61</v>
      </c>
      <c r="H12" s="16"/>
      <c r="T12" s="1"/>
      <c r="AB12" s="17"/>
    </row>
    <row r="13" spans="1:34" ht="30" customHeight="1" x14ac:dyDescent="0.25">
      <c r="A13" s="17"/>
      <c r="B13" s="3" t="s">
        <v>23</v>
      </c>
      <c r="C13" s="4">
        <v>55.9</v>
      </c>
      <c r="D13" s="5">
        <f t="shared" si="0"/>
        <v>44.1</v>
      </c>
      <c r="E13" s="6">
        <v>35.1</v>
      </c>
      <c r="F13" s="5">
        <v>15.5</v>
      </c>
      <c r="G13" s="7">
        <v>3.91</v>
      </c>
      <c r="H13" s="16"/>
      <c r="T13" s="1"/>
      <c r="AB13" s="17"/>
    </row>
    <row r="14" spans="1:34" ht="30" customHeight="1" x14ac:dyDescent="0.25">
      <c r="A14" s="17"/>
      <c r="B14" s="3" t="s">
        <v>24</v>
      </c>
      <c r="C14" s="4">
        <v>58.2</v>
      </c>
      <c r="D14" s="5">
        <f t="shared" si="0"/>
        <v>41.8</v>
      </c>
      <c r="E14" s="6">
        <v>35</v>
      </c>
      <c r="F14" s="5">
        <v>14.6</v>
      </c>
      <c r="G14" s="7">
        <v>4.3499999999999996</v>
      </c>
      <c r="H14" s="16"/>
      <c r="T14" s="1"/>
      <c r="AB14" s="17"/>
    </row>
    <row r="15" spans="1:34" ht="30" customHeight="1" x14ac:dyDescent="0.25">
      <c r="A15" s="17"/>
      <c r="B15" s="3" t="s">
        <v>25</v>
      </c>
      <c r="C15" s="4">
        <v>55.3</v>
      </c>
      <c r="D15" s="5">
        <f t="shared" si="0"/>
        <v>44.7</v>
      </c>
      <c r="E15" s="6">
        <v>34.6</v>
      </c>
      <c r="F15" s="5">
        <v>15.5</v>
      </c>
      <c r="G15" s="7">
        <v>4.28</v>
      </c>
      <c r="H15" s="16"/>
      <c r="T15" s="1"/>
      <c r="AB15" s="17"/>
    </row>
    <row r="16" spans="1:34" ht="30" customHeight="1" x14ac:dyDescent="0.25">
      <c r="A16" s="17"/>
      <c r="B16" s="3" t="s">
        <v>26</v>
      </c>
      <c r="C16" s="9">
        <v>57.1</v>
      </c>
      <c r="D16" s="5">
        <f t="shared" si="0"/>
        <v>42.9</v>
      </c>
      <c r="E16" s="10">
        <v>36.200000000000003</v>
      </c>
      <c r="F16" s="11">
        <v>15.5</v>
      </c>
      <c r="G16" s="12">
        <v>4.42</v>
      </c>
      <c r="H16" s="16"/>
      <c r="T16" s="1"/>
      <c r="AB16" s="17"/>
    </row>
    <row r="17" spans="1:28" ht="6" customHeight="1" x14ac:dyDescent="0.25">
      <c r="A17" s="17"/>
      <c r="B17" s="13"/>
      <c r="C17" s="14"/>
      <c r="D17" s="14"/>
      <c r="E17" s="14"/>
      <c r="F17" s="14"/>
      <c r="G17" s="15"/>
      <c r="H17" s="16"/>
      <c r="T17" s="1"/>
      <c r="AB17" s="17"/>
    </row>
    <row r="18" spans="1:28" ht="30" customHeight="1" x14ac:dyDescent="0.25">
      <c r="A18" s="17"/>
      <c r="B18" s="3" t="s">
        <v>0</v>
      </c>
      <c r="C18" s="4">
        <f>AVERAGE(C5:C16)</f>
        <v>52.349999999999994</v>
      </c>
      <c r="D18" s="5">
        <f>AVERAGE(D5:D16)</f>
        <v>47.650000000000006</v>
      </c>
      <c r="E18" s="6">
        <f>AVERAGE(E5:E16)</f>
        <v>30.150000000000002</v>
      </c>
      <c r="F18" s="5">
        <f>AVERAGE(F5:F16)</f>
        <v>14.041666666666666</v>
      </c>
      <c r="G18" s="8">
        <f>AVERAGE(G5:G16)</f>
        <v>2.9200000000000004</v>
      </c>
      <c r="H18" s="16"/>
      <c r="T18" s="1"/>
      <c r="AB18" s="17"/>
    </row>
    <row r="19" spans="1:28" ht="30" customHeight="1" x14ac:dyDescent="0.25">
      <c r="A19" s="17"/>
      <c r="B19" s="3" t="s">
        <v>1</v>
      </c>
      <c r="C19" s="4">
        <f>MIN(C5:C16)</f>
        <v>34.200000000000003</v>
      </c>
      <c r="D19" s="5">
        <f>MIN(D5:D16)</f>
        <v>41.8</v>
      </c>
      <c r="E19" s="6">
        <f>MIN(E5:E16)</f>
        <v>14.6</v>
      </c>
      <c r="F19" s="5">
        <f>MIN(F5:F16)</f>
        <v>8.6999999999999993</v>
      </c>
      <c r="G19" s="8">
        <f>MIN(G5:G16)</f>
        <v>1.37</v>
      </c>
      <c r="H19" s="16"/>
      <c r="T19" s="1"/>
      <c r="AB19" s="17"/>
    </row>
    <row r="20" spans="1:28" ht="30" customHeight="1" x14ac:dyDescent="0.25">
      <c r="A20" s="17"/>
      <c r="B20" s="3" t="s">
        <v>2</v>
      </c>
      <c r="C20" s="4">
        <f>MAX(C5:C16)</f>
        <v>58.2</v>
      </c>
      <c r="D20" s="5">
        <f>MAX(D5:D16)</f>
        <v>65.8</v>
      </c>
      <c r="E20" s="6">
        <f>MAX(E5:E16)</f>
        <v>36.200000000000003</v>
      </c>
      <c r="F20" s="5">
        <f>MAX(F5:F16)</f>
        <v>15.5</v>
      </c>
      <c r="G20" s="8">
        <f>MAX(G5:G16)</f>
        <v>4.42</v>
      </c>
      <c r="H20" s="16"/>
      <c r="T20" s="1"/>
      <c r="AB20" s="17"/>
    </row>
    <row r="21" spans="1:28" ht="30" customHeight="1" x14ac:dyDescent="0.25">
      <c r="A21" s="17"/>
      <c r="B21" s="3" t="s">
        <v>3</v>
      </c>
      <c r="C21" s="4">
        <f>C20-C19</f>
        <v>24</v>
      </c>
      <c r="D21" s="5">
        <f t="shared" ref="D21:G21" si="1">D20-D19</f>
        <v>24</v>
      </c>
      <c r="E21" s="6">
        <f t="shared" si="1"/>
        <v>21.6</v>
      </c>
      <c r="F21" s="5">
        <f t="shared" si="1"/>
        <v>6.8000000000000007</v>
      </c>
      <c r="G21" s="8">
        <f t="shared" si="1"/>
        <v>3.05</v>
      </c>
      <c r="H21" s="16"/>
      <c r="T21" s="1"/>
      <c r="AB21" s="17"/>
    </row>
    <row r="22" spans="1:28" ht="30" customHeight="1" x14ac:dyDescent="0.25">
      <c r="A22" s="17"/>
      <c r="B22" s="18" t="s">
        <v>10</v>
      </c>
      <c r="C22" s="19"/>
      <c r="D22" s="19"/>
      <c r="E22" s="19"/>
      <c r="F22" s="19"/>
      <c r="G22" s="20"/>
      <c r="H22" s="16"/>
      <c r="T22" s="1"/>
      <c r="AB22" s="17"/>
    </row>
    <row r="23" spans="1:28" ht="30.6" customHeight="1" x14ac:dyDescent="0.25">
      <c r="A23" s="17"/>
      <c r="B23" s="3" t="s">
        <v>15</v>
      </c>
      <c r="C23" s="4">
        <v>52.4</v>
      </c>
      <c r="D23" s="5">
        <f>100-C23</f>
        <v>47.6</v>
      </c>
      <c r="E23" s="6">
        <v>21.9</v>
      </c>
      <c r="F23" s="5">
        <v>10.4</v>
      </c>
      <c r="G23" s="7">
        <v>3.36</v>
      </c>
      <c r="H23" s="16"/>
      <c r="T23" s="1"/>
      <c r="AB23" s="17"/>
    </row>
    <row r="24" spans="1:28" ht="30" customHeight="1" x14ac:dyDescent="0.25">
      <c r="A24" s="17"/>
      <c r="B24" s="3" t="s">
        <v>16</v>
      </c>
      <c r="C24" s="4">
        <v>45.1</v>
      </c>
      <c r="D24" s="5">
        <f t="shared" ref="D24:D34" si="2">100-C24</f>
        <v>54.9</v>
      </c>
      <c r="E24" s="6">
        <v>20.8</v>
      </c>
      <c r="F24" s="5">
        <v>11.4</v>
      </c>
      <c r="G24" s="7">
        <v>2.85</v>
      </c>
      <c r="H24" s="16"/>
      <c r="T24" s="1"/>
      <c r="AB24" s="17"/>
    </row>
    <row r="25" spans="1:28" ht="30" customHeight="1" x14ac:dyDescent="0.25">
      <c r="A25" s="17"/>
      <c r="B25" s="3" t="s">
        <v>17</v>
      </c>
      <c r="C25" s="4">
        <v>54.8</v>
      </c>
      <c r="D25" s="5">
        <f t="shared" si="2"/>
        <v>45.2</v>
      </c>
      <c r="E25" s="6">
        <v>27.5</v>
      </c>
      <c r="F25" s="5">
        <v>12.4</v>
      </c>
      <c r="G25" s="7">
        <v>5.26</v>
      </c>
      <c r="H25" s="16"/>
      <c r="T25" s="1"/>
      <c r="AB25" s="17"/>
    </row>
    <row r="26" spans="1:28" ht="30" customHeight="1" x14ac:dyDescent="0.25">
      <c r="A26" s="17"/>
      <c r="B26" s="3" t="s">
        <v>18</v>
      </c>
      <c r="C26" s="4">
        <v>55.2</v>
      </c>
      <c r="D26" s="5">
        <f t="shared" si="2"/>
        <v>44.8</v>
      </c>
      <c r="E26" s="6">
        <v>28</v>
      </c>
      <c r="F26" s="5">
        <v>12.6</v>
      </c>
      <c r="G26" s="7">
        <v>6.28</v>
      </c>
      <c r="H26" s="16"/>
      <c r="T26" s="1"/>
      <c r="AB26" s="17"/>
    </row>
    <row r="27" spans="1:28" ht="30" customHeight="1" x14ac:dyDescent="0.25">
      <c r="A27" s="17"/>
      <c r="B27" s="3" t="s">
        <v>19</v>
      </c>
      <c r="C27" s="4">
        <v>55.3</v>
      </c>
      <c r="D27" s="5">
        <f t="shared" si="2"/>
        <v>44.7</v>
      </c>
      <c r="E27" s="6">
        <v>29.7</v>
      </c>
      <c r="F27" s="5">
        <v>13.3</v>
      </c>
      <c r="G27" s="7">
        <v>6.29</v>
      </c>
      <c r="H27" s="16"/>
      <c r="T27" s="1"/>
      <c r="AB27" s="17"/>
    </row>
    <row r="28" spans="1:28" ht="30" customHeight="1" x14ac:dyDescent="0.25">
      <c r="A28" s="17"/>
      <c r="B28" s="3" t="s">
        <v>20</v>
      </c>
      <c r="C28" s="4">
        <v>55.6</v>
      </c>
      <c r="D28" s="5">
        <f t="shared" si="2"/>
        <v>44.4</v>
      </c>
      <c r="E28" s="6">
        <v>31.1</v>
      </c>
      <c r="F28" s="5">
        <v>13.8</v>
      </c>
      <c r="G28" s="7">
        <v>6.43</v>
      </c>
      <c r="H28" s="16"/>
      <c r="T28" s="1"/>
      <c r="AB28" s="17"/>
    </row>
    <row r="29" spans="1:28" ht="30" customHeight="1" x14ac:dyDescent="0.25">
      <c r="A29" s="17"/>
      <c r="B29" s="3" t="s">
        <v>21</v>
      </c>
      <c r="C29" s="4">
        <v>53.9</v>
      </c>
      <c r="D29" s="5">
        <f t="shared" si="2"/>
        <v>46.1</v>
      </c>
      <c r="E29" s="6">
        <v>31.8</v>
      </c>
      <c r="F29" s="5">
        <v>14.7</v>
      </c>
      <c r="G29" s="7">
        <v>6.51</v>
      </c>
      <c r="H29" s="16"/>
      <c r="T29" s="1"/>
      <c r="AB29" s="17"/>
    </row>
    <row r="30" spans="1:28" ht="30" customHeight="1" x14ac:dyDescent="0.25">
      <c r="A30" s="17"/>
      <c r="B30" s="3" t="s">
        <v>22</v>
      </c>
      <c r="C30" s="4">
        <v>54.1</v>
      </c>
      <c r="D30" s="5">
        <f t="shared" si="2"/>
        <v>45.9</v>
      </c>
      <c r="E30" s="6">
        <v>29.9</v>
      </c>
      <c r="F30" s="5">
        <v>13.7</v>
      </c>
      <c r="G30" s="7">
        <v>6.63</v>
      </c>
      <c r="H30" s="16"/>
      <c r="T30" s="1"/>
      <c r="AB30" s="17"/>
    </row>
    <row r="31" spans="1:28" ht="30" customHeight="1" x14ac:dyDescent="0.25">
      <c r="A31" s="17"/>
      <c r="B31" s="3" t="s">
        <v>23</v>
      </c>
      <c r="C31" s="4">
        <v>53.4</v>
      </c>
      <c r="D31" s="5">
        <f t="shared" si="2"/>
        <v>46.6</v>
      </c>
      <c r="E31" s="6">
        <v>30.6</v>
      </c>
      <c r="F31" s="5">
        <v>14.3</v>
      </c>
      <c r="G31" s="7">
        <v>6.02</v>
      </c>
      <c r="H31" s="16"/>
      <c r="T31" s="1"/>
      <c r="AB31" s="17"/>
    </row>
    <row r="32" spans="1:28" ht="30" customHeight="1" x14ac:dyDescent="0.25">
      <c r="A32" s="17"/>
      <c r="B32" s="3" t="s">
        <v>24</v>
      </c>
      <c r="C32" s="4">
        <v>53.2</v>
      </c>
      <c r="D32" s="5">
        <f t="shared" si="2"/>
        <v>46.8</v>
      </c>
      <c r="E32" s="6">
        <v>30.5</v>
      </c>
      <c r="F32" s="5">
        <v>14.3</v>
      </c>
      <c r="G32" s="7">
        <v>6.47</v>
      </c>
      <c r="H32" s="16"/>
      <c r="T32" s="1"/>
      <c r="AB32" s="17"/>
    </row>
    <row r="33" spans="1:28" ht="30" customHeight="1" x14ac:dyDescent="0.25">
      <c r="A33" s="17"/>
      <c r="B33" s="3" t="s">
        <v>25</v>
      </c>
      <c r="C33" s="4">
        <v>55.7</v>
      </c>
      <c r="D33" s="5">
        <f t="shared" si="2"/>
        <v>44.3</v>
      </c>
      <c r="E33" s="6">
        <v>32.299999999999997</v>
      </c>
      <c r="F33" s="5">
        <v>14.3</v>
      </c>
      <c r="G33" s="7">
        <v>5.28</v>
      </c>
      <c r="H33" s="16"/>
      <c r="T33" s="1"/>
      <c r="AB33" s="17"/>
    </row>
    <row r="34" spans="1:28" ht="30" customHeight="1" x14ac:dyDescent="0.25">
      <c r="A34" s="17"/>
      <c r="B34" s="3" t="s">
        <v>27</v>
      </c>
      <c r="C34" s="9">
        <v>56</v>
      </c>
      <c r="D34" s="5">
        <f t="shared" si="2"/>
        <v>44</v>
      </c>
      <c r="E34" s="10">
        <v>32.299999999999997</v>
      </c>
      <c r="F34" s="11">
        <v>14.2</v>
      </c>
      <c r="G34" s="12">
        <v>5.56</v>
      </c>
      <c r="H34" s="16"/>
      <c r="T34" s="1"/>
      <c r="AB34" s="17"/>
    </row>
    <row r="35" spans="1:28" ht="6" customHeight="1" x14ac:dyDescent="0.25">
      <c r="A35" s="17"/>
      <c r="B35" s="13"/>
      <c r="C35" s="14"/>
      <c r="D35" s="14"/>
      <c r="E35" s="14"/>
      <c r="F35" s="14"/>
      <c r="G35" s="15"/>
      <c r="H35" s="16"/>
      <c r="T35" s="1"/>
      <c r="AB35" s="17"/>
    </row>
    <row r="36" spans="1:28" ht="30" customHeight="1" x14ac:dyDescent="0.25">
      <c r="A36" s="17"/>
      <c r="B36" s="3" t="s">
        <v>0</v>
      </c>
      <c r="C36" s="4">
        <f>AVERAGE(C23:C34)</f>
        <v>53.725000000000001</v>
      </c>
      <c r="D36" s="5">
        <f>AVERAGE(D23:D34)</f>
        <v>46.274999999999999</v>
      </c>
      <c r="E36" s="6">
        <f>AVERAGE(E23:E34)</f>
        <v>28.866666666666671</v>
      </c>
      <c r="F36" s="5">
        <f>AVERAGE(F23:F34)</f>
        <v>13.283333333333333</v>
      </c>
      <c r="G36" s="8">
        <f>AVERAGE(G23:G34)</f>
        <v>5.5783333333333331</v>
      </c>
      <c r="H36" s="16"/>
      <c r="T36" s="1"/>
      <c r="AB36" s="17"/>
    </row>
    <row r="37" spans="1:28" ht="30" customHeight="1" x14ac:dyDescent="0.25">
      <c r="A37" s="17"/>
      <c r="B37" s="3" t="s">
        <v>1</v>
      </c>
      <c r="C37" s="4">
        <f>MIN(C23:C34)</f>
        <v>45.1</v>
      </c>
      <c r="D37" s="5">
        <f>MIN(D23:D34)</f>
        <v>44</v>
      </c>
      <c r="E37" s="6">
        <f>MIN(E23:E34)</f>
        <v>20.8</v>
      </c>
      <c r="F37" s="5">
        <f>MIN(F23:F34)</f>
        <v>10.4</v>
      </c>
      <c r="G37" s="8">
        <f>MIN(G23:G34)</f>
        <v>2.85</v>
      </c>
      <c r="H37" s="16"/>
      <c r="T37" s="1"/>
      <c r="AB37" s="17"/>
    </row>
    <row r="38" spans="1:28" ht="30" customHeight="1" x14ac:dyDescent="0.25">
      <c r="A38" s="17"/>
      <c r="B38" s="3" t="s">
        <v>2</v>
      </c>
      <c r="C38" s="4">
        <f>MAX(C23:C34)</f>
        <v>56</v>
      </c>
      <c r="D38" s="5">
        <f>MAX(D23:D34)</f>
        <v>54.9</v>
      </c>
      <c r="E38" s="6">
        <f>MAX(E23:E34)</f>
        <v>32.299999999999997</v>
      </c>
      <c r="F38" s="5">
        <f>MAX(F23:F34)</f>
        <v>14.7</v>
      </c>
      <c r="G38" s="8">
        <f>MAX(G23:G34)</f>
        <v>6.63</v>
      </c>
      <c r="H38" s="16"/>
      <c r="T38" s="1"/>
      <c r="AB38" s="17"/>
    </row>
    <row r="39" spans="1:28" ht="30" customHeight="1" x14ac:dyDescent="0.25">
      <c r="A39" s="17"/>
      <c r="B39" s="3" t="s">
        <v>3</v>
      </c>
      <c r="C39" s="4">
        <f>C38-C37</f>
        <v>10.899999999999999</v>
      </c>
      <c r="D39" s="5">
        <f t="shared" ref="D39:G39" si="3">D38-D37</f>
        <v>10.899999999999999</v>
      </c>
      <c r="E39" s="6">
        <f t="shared" si="3"/>
        <v>11.499999999999996</v>
      </c>
      <c r="F39" s="5">
        <f t="shared" si="3"/>
        <v>4.2999999999999989</v>
      </c>
      <c r="G39" s="8">
        <f t="shared" si="3"/>
        <v>3.78</v>
      </c>
      <c r="H39" s="16"/>
      <c r="T39" s="1"/>
      <c r="AB39" s="17"/>
    </row>
    <row r="40" spans="1:28" ht="30" customHeight="1" x14ac:dyDescent="0.25">
      <c r="A40" s="17"/>
      <c r="B40" s="21" t="s">
        <v>11</v>
      </c>
      <c r="C40" s="19"/>
      <c r="D40" s="19"/>
      <c r="E40" s="19"/>
      <c r="F40" s="19"/>
      <c r="G40" s="20"/>
      <c r="H40" s="16"/>
      <c r="T40" s="1"/>
      <c r="AB40" s="17"/>
    </row>
    <row r="41" spans="1:28" ht="30.6" customHeight="1" x14ac:dyDescent="0.25">
      <c r="A41" s="17"/>
      <c r="B41" s="3" t="s">
        <v>15</v>
      </c>
      <c r="C41" s="4">
        <v>57</v>
      </c>
      <c r="D41" s="5">
        <f>100-C41</f>
        <v>43</v>
      </c>
      <c r="E41" s="6">
        <v>19.8</v>
      </c>
      <c r="F41" s="5">
        <v>8.5</v>
      </c>
      <c r="G41" s="7">
        <v>3.15</v>
      </c>
      <c r="H41" s="16"/>
      <c r="T41" s="1"/>
      <c r="AB41" s="17"/>
    </row>
    <row r="42" spans="1:28" ht="30" customHeight="1" x14ac:dyDescent="0.25">
      <c r="A42" s="17"/>
      <c r="B42" s="3" t="s">
        <v>16</v>
      </c>
      <c r="C42" s="4">
        <v>55</v>
      </c>
      <c r="D42" s="5">
        <f t="shared" ref="D42:D52" si="4">100-C42</f>
        <v>45</v>
      </c>
      <c r="E42" s="6">
        <v>20.7</v>
      </c>
      <c r="F42" s="5">
        <v>9.3000000000000007</v>
      </c>
      <c r="G42" s="7">
        <v>2.66</v>
      </c>
      <c r="H42" s="16"/>
      <c r="T42" s="1"/>
      <c r="AB42" s="17"/>
    </row>
    <row r="43" spans="1:28" ht="30" customHeight="1" x14ac:dyDescent="0.25">
      <c r="A43" s="17"/>
      <c r="B43" s="3" t="s">
        <v>17</v>
      </c>
      <c r="C43" s="4">
        <v>54.5</v>
      </c>
      <c r="D43" s="5">
        <f t="shared" si="4"/>
        <v>45.5</v>
      </c>
      <c r="E43" s="6">
        <v>24.4</v>
      </c>
      <c r="F43" s="5">
        <v>11.1</v>
      </c>
      <c r="G43" s="7">
        <v>3.73</v>
      </c>
      <c r="H43" s="16"/>
      <c r="T43" s="1"/>
      <c r="AB43" s="17"/>
    </row>
    <row r="44" spans="1:28" ht="30" customHeight="1" x14ac:dyDescent="0.25">
      <c r="A44" s="17"/>
      <c r="B44" s="3" t="s">
        <v>18</v>
      </c>
      <c r="C44" s="4">
        <v>54.7</v>
      </c>
      <c r="D44" s="5">
        <f t="shared" si="4"/>
        <v>45.3</v>
      </c>
      <c r="E44" s="6">
        <v>25.9</v>
      </c>
      <c r="F44" s="5">
        <v>11.7</v>
      </c>
      <c r="G44" s="7">
        <v>4.21</v>
      </c>
      <c r="H44" s="16"/>
      <c r="T44" s="1"/>
      <c r="AB44" s="17"/>
    </row>
    <row r="45" spans="1:28" ht="30" customHeight="1" x14ac:dyDescent="0.25">
      <c r="A45" s="17"/>
      <c r="B45" s="3" t="s">
        <v>19</v>
      </c>
      <c r="C45" s="4">
        <v>54.5</v>
      </c>
      <c r="D45" s="5">
        <f t="shared" si="4"/>
        <v>45.5</v>
      </c>
      <c r="E45" s="6">
        <v>26.5</v>
      </c>
      <c r="F45" s="5">
        <v>12.1</v>
      </c>
      <c r="G45" s="7">
        <v>4.28</v>
      </c>
      <c r="H45" s="16"/>
      <c r="T45" s="1"/>
      <c r="AB45" s="17"/>
    </row>
    <row r="46" spans="1:28" ht="30" customHeight="1" x14ac:dyDescent="0.25">
      <c r="A46" s="17"/>
      <c r="B46" s="3" t="s">
        <v>20</v>
      </c>
      <c r="C46" s="4">
        <v>54.8</v>
      </c>
      <c r="D46" s="5">
        <f t="shared" si="4"/>
        <v>45.2</v>
      </c>
      <c r="E46" s="6">
        <v>29</v>
      </c>
      <c r="F46" s="5">
        <v>13.1</v>
      </c>
      <c r="G46" s="7">
        <v>4.3099999999999996</v>
      </c>
      <c r="H46" s="16"/>
      <c r="T46" s="1"/>
      <c r="AB46" s="17"/>
    </row>
    <row r="47" spans="1:28" ht="30" customHeight="1" x14ac:dyDescent="0.25">
      <c r="A47" s="17"/>
      <c r="B47" s="3" t="s">
        <v>21</v>
      </c>
      <c r="C47" s="4">
        <v>54.2</v>
      </c>
      <c r="D47" s="5">
        <f t="shared" si="4"/>
        <v>45.8</v>
      </c>
      <c r="E47" s="6">
        <v>29.7</v>
      </c>
      <c r="F47" s="5">
        <v>13.6</v>
      </c>
      <c r="G47" s="7">
        <v>4.32</v>
      </c>
      <c r="H47" s="16"/>
      <c r="T47" s="1"/>
      <c r="AB47" s="17"/>
    </row>
    <row r="48" spans="1:28" ht="30" customHeight="1" x14ac:dyDescent="0.25">
      <c r="A48" s="17"/>
      <c r="B48" s="3" t="s">
        <v>22</v>
      </c>
      <c r="C48" s="4">
        <v>54.9</v>
      </c>
      <c r="D48" s="5">
        <f t="shared" si="4"/>
        <v>45.1</v>
      </c>
      <c r="E48" s="6">
        <v>28.1</v>
      </c>
      <c r="F48" s="5">
        <v>12.7</v>
      </c>
      <c r="G48" s="7">
        <v>4.68</v>
      </c>
      <c r="H48" s="16"/>
      <c r="T48" s="1"/>
      <c r="AB48" s="17"/>
    </row>
    <row r="49" spans="1:28" ht="30" customHeight="1" x14ac:dyDescent="0.25">
      <c r="A49" s="17"/>
      <c r="B49" s="3" t="s">
        <v>23</v>
      </c>
      <c r="C49" s="4">
        <v>54.9</v>
      </c>
      <c r="D49" s="5">
        <f t="shared" si="4"/>
        <v>45.1</v>
      </c>
      <c r="E49" s="6">
        <v>28.6</v>
      </c>
      <c r="F49" s="5">
        <v>12.9</v>
      </c>
      <c r="G49" s="7">
        <v>5.0199999999999996</v>
      </c>
      <c r="H49" s="16"/>
      <c r="T49" s="1"/>
      <c r="AB49" s="17"/>
    </row>
    <row r="50" spans="1:28" ht="30" customHeight="1" x14ac:dyDescent="0.25">
      <c r="A50" s="17"/>
      <c r="B50" s="3" t="s">
        <v>24</v>
      </c>
      <c r="C50" s="4">
        <v>53.9</v>
      </c>
      <c r="D50" s="5">
        <f t="shared" si="4"/>
        <v>46.1</v>
      </c>
      <c r="E50" s="6">
        <v>29.6</v>
      </c>
      <c r="F50" s="5">
        <v>13.6</v>
      </c>
      <c r="G50" s="7">
        <v>5.28</v>
      </c>
      <c r="H50" s="16"/>
      <c r="T50" s="1"/>
      <c r="AB50" s="17"/>
    </row>
    <row r="51" spans="1:28" ht="30" customHeight="1" x14ac:dyDescent="0.25">
      <c r="A51" s="17"/>
      <c r="B51" s="3" t="s">
        <v>25</v>
      </c>
      <c r="C51" s="4">
        <v>52.9</v>
      </c>
      <c r="D51" s="5">
        <f t="shared" si="4"/>
        <v>47.1</v>
      </c>
      <c r="E51" s="6">
        <v>29.4</v>
      </c>
      <c r="F51" s="5">
        <v>13.8</v>
      </c>
      <c r="G51" s="7">
        <v>5.63</v>
      </c>
      <c r="H51" s="16"/>
      <c r="T51" s="1"/>
      <c r="AB51" s="17"/>
    </row>
    <row r="52" spans="1:28" ht="30" customHeight="1" x14ac:dyDescent="0.25">
      <c r="A52" s="17"/>
      <c r="B52" s="3" t="s">
        <v>26</v>
      </c>
      <c r="C52" s="9">
        <v>52.8</v>
      </c>
      <c r="D52" s="5">
        <f t="shared" si="4"/>
        <v>47.2</v>
      </c>
      <c r="E52" s="10">
        <v>30.9</v>
      </c>
      <c r="F52" s="11">
        <v>14.6</v>
      </c>
      <c r="G52" s="12">
        <v>5.53</v>
      </c>
      <c r="H52" s="16"/>
      <c r="T52" s="1"/>
      <c r="AB52" s="17"/>
    </row>
    <row r="53" spans="1:28" ht="6" customHeight="1" x14ac:dyDescent="0.25">
      <c r="A53" s="17"/>
      <c r="B53" s="13"/>
      <c r="C53" s="14"/>
      <c r="D53" s="14"/>
      <c r="E53" s="14"/>
      <c r="F53" s="14"/>
      <c r="G53" s="15"/>
      <c r="H53" s="16"/>
      <c r="T53" s="1"/>
      <c r="AB53" s="17"/>
    </row>
    <row r="54" spans="1:28" ht="30" customHeight="1" x14ac:dyDescent="0.25">
      <c r="A54" s="17"/>
      <c r="B54" s="3" t="s">
        <v>0</v>
      </c>
      <c r="C54" s="4">
        <f>AVERAGE(C41:C52)</f>
        <v>54.508333333333326</v>
      </c>
      <c r="D54" s="5">
        <f>AVERAGE(D41:D52)</f>
        <v>45.491666666666674</v>
      </c>
      <c r="E54" s="6">
        <f>AVERAGE(E41:E52)</f>
        <v>26.883333333333329</v>
      </c>
      <c r="F54" s="5">
        <f>AVERAGE(F41:F52)</f>
        <v>12.25</v>
      </c>
      <c r="G54" s="8">
        <f>AVERAGE(G41:G52)</f>
        <v>4.4000000000000004</v>
      </c>
      <c r="H54" s="16"/>
      <c r="T54" s="1"/>
      <c r="AB54" s="17"/>
    </row>
    <row r="55" spans="1:28" ht="30" customHeight="1" x14ac:dyDescent="0.25">
      <c r="A55" s="17"/>
      <c r="B55" s="3" t="s">
        <v>1</v>
      </c>
      <c r="C55" s="4">
        <f>MIN(C41:C52)</f>
        <v>52.8</v>
      </c>
      <c r="D55" s="5">
        <f>MIN(D41:D52)</f>
        <v>43</v>
      </c>
      <c r="E55" s="6">
        <f>MIN(E41:E52)</f>
        <v>19.8</v>
      </c>
      <c r="F55" s="5">
        <f>MIN(F41:F52)</f>
        <v>8.5</v>
      </c>
      <c r="G55" s="8">
        <f>MIN(G41:G52)</f>
        <v>2.66</v>
      </c>
      <c r="H55" s="16"/>
      <c r="T55" s="1"/>
      <c r="AB55" s="17"/>
    </row>
    <row r="56" spans="1:28" ht="30" customHeight="1" x14ac:dyDescent="0.25">
      <c r="A56" s="17"/>
      <c r="B56" s="3" t="s">
        <v>2</v>
      </c>
      <c r="C56" s="4">
        <f>MAX(C41:C52)</f>
        <v>57</v>
      </c>
      <c r="D56" s="5">
        <f>MAX(D41:D52)</f>
        <v>47.2</v>
      </c>
      <c r="E56" s="6">
        <f>MAX(E41:E52)</f>
        <v>30.9</v>
      </c>
      <c r="F56" s="5">
        <f>MAX(F41:F52)</f>
        <v>14.6</v>
      </c>
      <c r="G56" s="8">
        <f>MAX(G41:G52)</f>
        <v>5.63</v>
      </c>
      <c r="H56" s="16"/>
      <c r="T56" s="1"/>
      <c r="AB56" s="17"/>
    </row>
    <row r="57" spans="1:28" ht="30" customHeight="1" x14ac:dyDescent="0.25">
      <c r="A57" s="17"/>
      <c r="B57" s="3" t="s">
        <v>3</v>
      </c>
      <c r="C57" s="4">
        <f>C56-C55</f>
        <v>4.2000000000000028</v>
      </c>
      <c r="D57" s="5">
        <f t="shared" ref="D57:G57" si="5">D56-D55</f>
        <v>4.2000000000000028</v>
      </c>
      <c r="E57" s="6">
        <f t="shared" si="5"/>
        <v>11.099999999999998</v>
      </c>
      <c r="F57" s="5">
        <f t="shared" si="5"/>
        <v>6.1</v>
      </c>
      <c r="G57" s="8">
        <f t="shared" si="5"/>
        <v>2.9699999999999998</v>
      </c>
      <c r="H57" s="16"/>
      <c r="T57" s="1"/>
      <c r="AB57" s="17"/>
    </row>
  </sheetData>
  <mergeCells count="12">
    <mergeCell ref="B53:G53"/>
    <mergeCell ref="H2:H57"/>
    <mergeCell ref="A1:AH1"/>
    <mergeCell ref="I2:AH3"/>
    <mergeCell ref="B22:G22"/>
    <mergeCell ref="B40:G40"/>
    <mergeCell ref="B17:G17"/>
    <mergeCell ref="B35:G35"/>
    <mergeCell ref="A2:A57"/>
    <mergeCell ref="B2:G2"/>
    <mergeCell ref="B4:G4"/>
    <mergeCell ref="AB4:AB5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Savjetodavna</cp:lastModifiedBy>
  <dcterms:created xsi:type="dcterms:W3CDTF">2019-12-10T10:46:52Z</dcterms:created>
  <dcterms:modified xsi:type="dcterms:W3CDTF">2020-01-07T10:30:22Z</dcterms:modified>
</cp:coreProperties>
</file>