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vjetodavna\Documents\HPŠSS-MP 2019\MASLINARSTVO\Određivanje teh. zrelosti maslina\završno izvješće\"/>
    </mc:Choice>
  </mc:AlternateContent>
  <bookViews>
    <workbookView xWindow="0" yWindow="0" windowWidth="20490" windowHeight="675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114" i="8" l="1"/>
  <c r="D115" i="8"/>
  <c r="D116" i="8"/>
  <c r="D117" i="8"/>
  <c r="D118" i="8"/>
  <c r="D119" i="8"/>
  <c r="D120" i="8"/>
  <c r="D113" i="8"/>
  <c r="D127" i="8" s="1"/>
  <c r="D96" i="8"/>
  <c r="D97" i="8"/>
  <c r="D98" i="8"/>
  <c r="D99" i="8"/>
  <c r="D100" i="8"/>
  <c r="D101" i="8"/>
  <c r="D102" i="8"/>
  <c r="D95" i="8"/>
  <c r="D78" i="8"/>
  <c r="D79" i="8"/>
  <c r="D80" i="8"/>
  <c r="D81" i="8"/>
  <c r="D82" i="8"/>
  <c r="D83" i="8"/>
  <c r="D84" i="8"/>
  <c r="D77" i="8"/>
  <c r="D60" i="8"/>
  <c r="D61" i="8"/>
  <c r="D62" i="8"/>
  <c r="D63" i="8"/>
  <c r="D64" i="8"/>
  <c r="D65" i="8"/>
  <c r="D66" i="8"/>
  <c r="D59" i="8"/>
  <c r="D42" i="8"/>
  <c r="D43" i="8"/>
  <c r="D44" i="8"/>
  <c r="D45" i="8"/>
  <c r="D46" i="8"/>
  <c r="D47" i="8"/>
  <c r="D48" i="8"/>
  <c r="D41" i="8"/>
  <c r="D24" i="8"/>
  <c r="D25" i="8"/>
  <c r="D26" i="8"/>
  <c r="D27" i="8"/>
  <c r="D28" i="8"/>
  <c r="D29" i="8"/>
  <c r="D30" i="8"/>
  <c r="D23" i="8"/>
  <c r="D6" i="8"/>
  <c r="D7" i="8"/>
  <c r="D8" i="8"/>
  <c r="D9" i="8"/>
  <c r="D10" i="8"/>
  <c r="D11" i="8"/>
  <c r="D12" i="8"/>
  <c r="D5" i="8"/>
  <c r="G128" i="8"/>
  <c r="F128" i="8"/>
  <c r="E128" i="8"/>
  <c r="C128" i="8"/>
  <c r="G127" i="8"/>
  <c r="F127" i="8"/>
  <c r="E127" i="8"/>
  <c r="C127" i="8"/>
  <c r="G126" i="8"/>
  <c r="F126" i="8"/>
  <c r="E126" i="8"/>
  <c r="C126" i="8"/>
  <c r="D128" i="8" l="1"/>
  <c r="D126" i="8"/>
  <c r="G129" i="8"/>
  <c r="D129" i="8"/>
  <c r="E129" i="8"/>
  <c r="F129" i="8"/>
  <c r="C129" i="8"/>
  <c r="G110" i="8"/>
  <c r="F110" i="8"/>
  <c r="E110" i="8"/>
  <c r="C110" i="8"/>
  <c r="G109" i="8"/>
  <c r="F109" i="8"/>
  <c r="F111" i="8" s="1"/>
  <c r="E109" i="8"/>
  <c r="C109" i="8"/>
  <c r="G108" i="8"/>
  <c r="F108" i="8"/>
  <c r="E108" i="8"/>
  <c r="C108" i="8"/>
  <c r="D92" i="8"/>
  <c r="G92" i="8"/>
  <c r="F92" i="8"/>
  <c r="E92" i="8"/>
  <c r="C92" i="8"/>
  <c r="G91" i="8"/>
  <c r="F91" i="8"/>
  <c r="E91" i="8"/>
  <c r="C91" i="8"/>
  <c r="G90" i="8"/>
  <c r="F90" i="8"/>
  <c r="E90" i="8"/>
  <c r="C90" i="8"/>
  <c r="D74" i="8"/>
  <c r="G74" i="8"/>
  <c r="F74" i="8"/>
  <c r="E74" i="8"/>
  <c r="C74" i="8"/>
  <c r="G73" i="8"/>
  <c r="F73" i="8"/>
  <c r="E73" i="8"/>
  <c r="C73" i="8"/>
  <c r="G72" i="8"/>
  <c r="F72" i="8"/>
  <c r="E72" i="8"/>
  <c r="C72" i="8"/>
  <c r="D56" i="8"/>
  <c r="G56" i="8"/>
  <c r="F56" i="8"/>
  <c r="E56" i="8"/>
  <c r="C56" i="8"/>
  <c r="G55" i="8"/>
  <c r="F55" i="8"/>
  <c r="E55" i="8"/>
  <c r="C55" i="8"/>
  <c r="G54" i="8"/>
  <c r="F54" i="8"/>
  <c r="E54" i="8"/>
  <c r="C54" i="8"/>
  <c r="G38" i="8"/>
  <c r="F38" i="8"/>
  <c r="E38" i="8"/>
  <c r="C38" i="8"/>
  <c r="G37" i="8"/>
  <c r="F37" i="8"/>
  <c r="E37" i="8"/>
  <c r="C37" i="8"/>
  <c r="G36" i="8"/>
  <c r="F36" i="8"/>
  <c r="E36" i="8"/>
  <c r="C36" i="8"/>
  <c r="D37" i="8"/>
  <c r="G20" i="8"/>
  <c r="G19" i="8"/>
  <c r="G18" i="8"/>
  <c r="F20" i="8"/>
  <c r="F19" i="8"/>
  <c r="F18" i="8"/>
  <c r="E20" i="8"/>
  <c r="E19" i="8"/>
  <c r="E18" i="8"/>
  <c r="C20" i="8"/>
  <c r="C19" i="8"/>
  <c r="C18" i="8"/>
  <c r="D18" i="8"/>
  <c r="F39" i="8" l="1"/>
  <c r="D110" i="8"/>
  <c r="D108" i="8"/>
  <c r="C111" i="8"/>
  <c r="E111" i="8"/>
  <c r="G111" i="8"/>
  <c r="D109" i="8"/>
  <c r="D111" i="8" s="1"/>
  <c r="C93" i="8"/>
  <c r="E93" i="8"/>
  <c r="F93" i="8"/>
  <c r="G93" i="8"/>
  <c r="D90" i="8"/>
  <c r="D91" i="8"/>
  <c r="D93" i="8" s="1"/>
  <c r="G75" i="8"/>
  <c r="C75" i="8"/>
  <c r="E75" i="8"/>
  <c r="F75" i="8"/>
  <c r="D72" i="8"/>
  <c r="D73" i="8"/>
  <c r="D75" i="8" s="1"/>
  <c r="C57" i="8"/>
  <c r="E57" i="8"/>
  <c r="F57" i="8"/>
  <c r="G57" i="8"/>
  <c r="D54" i="8"/>
  <c r="D55" i="8"/>
  <c r="D57" i="8" s="1"/>
  <c r="D38" i="8"/>
  <c r="D39" i="8" s="1"/>
  <c r="D20" i="8"/>
  <c r="G21" i="8"/>
  <c r="G39" i="8"/>
  <c r="E39" i="8"/>
  <c r="C39" i="8"/>
  <c r="D36" i="8"/>
  <c r="D19" i="8"/>
  <c r="E21" i="8"/>
  <c r="F21" i="8"/>
  <c r="C21" i="8"/>
  <c r="D21" i="8" l="1"/>
</calcChain>
</file>

<file path=xl/sharedStrings.xml><?xml version="1.0" encoding="utf-8"?>
<sst xmlns="http://schemas.openxmlformats.org/spreadsheetml/2006/main" count="267" uniqueCount="35">
  <si>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</si>
  <si>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</si>
  <si>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</si>
  <si>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</si>
  <si>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</si>
  <si>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</si>
  <si>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</si>
  <si>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</si>
  <si>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</si>
  <si>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</si>
  <si>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KRVAVICA/SKRADIN</t>
  </si>
  <si>
    <t>OBLICA/PRIMOŠTEN</t>
  </si>
  <si>
    <t>OBLICA/TRIBUNJ</t>
  </si>
  <si>
    <t>OBLICA/SKRADIN</t>
  </si>
  <si>
    <t>KRVAVICA/SMRDELJE</t>
  </si>
  <si>
    <t>OBLICA/MURTER</t>
  </si>
  <si>
    <t>OBLICA navodnjavana</t>
  </si>
  <si>
    <t>Tablica 11. NIR analiza d.o.o. Zagreb</t>
  </si>
  <si>
    <t>Rokovi  uzorkovanja</t>
  </si>
  <si>
    <t>19. 08. 2019.</t>
  </si>
  <si>
    <t>02. 09. 2019.</t>
  </si>
  <si>
    <t>16 .09. 2019.</t>
  </si>
  <si>
    <t>30. 09. 2019.</t>
  </si>
  <si>
    <t>07. 10. 2019.</t>
  </si>
  <si>
    <t>14. 10. 2019.</t>
  </si>
  <si>
    <t>21. 10. 2019.</t>
  </si>
  <si>
    <t>28. 10. 2019.</t>
  </si>
  <si>
    <t>04. 11. 2019.</t>
  </si>
  <si>
    <t>11. 11. 2019.</t>
  </si>
  <si>
    <t>18. 11. 2019.</t>
  </si>
  <si>
    <t>25. 11. 2019.</t>
  </si>
  <si>
    <t>16. 09. 2019.</t>
  </si>
  <si>
    <t>16..09. 2019.</t>
  </si>
  <si>
    <t>30. 09. 2019..</t>
  </si>
  <si>
    <t>Grafikon 11. ŠIBENSKO-KININSKA ŽUPANIJA, SKRADIN, PRIMOŠTEN, MURTER, TRIBUNJ, SMRDELJE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</si>
</sst>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theme="5" tint="-0.249977111117893"/>
      <name val="Calibri"/>
      <family val="2"/>
      <charset val="238"/>
      <scheme val="minor"/>
    </font>
    <font>
      <b/>
      <i/>
      <u/>
      <sz val="28"/>
      <color rgb="FF000000"/>
      <name val="Calibri"/>
      <family val="2"/>
      <charset val="238"/>
    </font>
    <font>
      <b/>
      <i/>
      <u/>
      <sz val="3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66"/>
      <color rgb="FF660033"/>
      <color rgb="FF99CC00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ZBIRNA!$E$5:$E$16</c15:sqref>
                  </c15:fullRef>
                </c:ext>
              </c:extLst>
              <c:f>ZBIRNA!$E$5:$E$12</c:f>
              <c:numCache>
                <c:formatCode>0.0</c:formatCode>
                <c:ptCount val="8"/>
                <c:pt idx="0">
                  <c:v>20.3</c:v>
                </c:pt>
                <c:pt idx="1">
                  <c:v>21.9</c:v>
                </c:pt>
                <c:pt idx="2">
                  <c:v>24.2</c:v>
                </c:pt>
                <c:pt idx="3">
                  <c:v>25.1</c:v>
                </c:pt>
                <c:pt idx="4">
                  <c:v>26.3</c:v>
                </c:pt>
                <c:pt idx="5">
                  <c:v>29.1</c:v>
                </c:pt>
                <c:pt idx="6">
                  <c:v>27.9</c:v>
                </c:pt>
                <c:pt idx="7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ZBIRNA!$C$5:$C$16</c15:sqref>
                  </c15:fullRef>
                </c:ext>
              </c:extLst>
              <c:f>ZBIRNA!$C$5:$C$12</c:f>
              <c:numCache>
                <c:formatCode>0.0</c:formatCode>
                <c:ptCount val="8"/>
                <c:pt idx="0">
                  <c:v>55.8</c:v>
                </c:pt>
                <c:pt idx="1">
                  <c:v>55.8</c:v>
                </c:pt>
                <c:pt idx="2">
                  <c:v>56.1</c:v>
                </c:pt>
                <c:pt idx="3">
                  <c:v>55.8</c:v>
                </c:pt>
                <c:pt idx="4">
                  <c:v>56</c:v>
                </c:pt>
                <c:pt idx="5">
                  <c:v>56.6</c:v>
                </c:pt>
                <c:pt idx="6">
                  <c:v>55.1</c:v>
                </c:pt>
                <c:pt idx="7">
                  <c:v>54.4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ZBIRNA!$C$13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CFB-4747-AE97-4606D449D8C8}"/>
                      </c:ext>
                    </c:extLst>
                  </c15:dLbl>
                </c15:categoryFilterException>
                <c15:categoryFilterException>
                  <c15:sqref>ZBIRNA!$C$14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CFB-4747-AE97-4606D449D8C8}"/>
                      </c:ext>
                    </c:extLst>
                  </c15:dLbl>
                </c15:categoryFilterException>
                <c15:categoryFilterException>
                  <c15:sqref>ZBIRNA!$C$15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CFB-4747-AE97-4606D449D8C8}"/>
                      </c:ext>
                    </c:extLst>
                  </c15:dLbl>
                </c15:categoryFilterException>
                <c15:categoryFilterException>
                  <c15:sqref>ZBIRNA!$C$16</c15:sqref>
                  <c15:dLbl>
                    <c:idx val="7"/>
                    <c:layout>
                      <c:manualLayout>
                        <c:x val="-1.2006861063464712E-2"/>
                        <c:y val="-2.5109200689430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CFB-4747-AE97-4606D449D8C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ZBIRNA!$G$5:$G$16</c15:sqref>
                  </c15:fullRef>
                </c:ext>
              </c:extLst>
              <c:f>ZBIRNA!$G$5:$G$12</c:f>
              <c:numCache>
                <c:formatCode>0.00</c:formatCode>
                <c:ptCount val="8"/>
                <c:pt idx="0">
                  <c:v>2.93</c:v>
                </c:pt>
                <c:pt idx="1">
                  <c:v>3.54</c:v>
                </c:pt>
                <c:pt idx="2">
                  <c:v>4.03</c:v>
                </c:pt>
                <c:pt idx="3">
                  <c:v>4.21</c:v>
                </c:pt>
                <c:pt idx="4">
                  <c:v>4.67</c:v>
                </c:pt>
                <c:pt idx="5">
                  <c:v>5.37</c:v>
                </c:pt>
                <c:pt idx="6">
                  <c:v>5.41</c:v>
                </c:pt>
                <c:pt idx="7">
                  <c:v>5.61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ZBIRNA!$G$13</c15:sqref>
                  <c15:dLbl>
                    <c:idx val="7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CFB-4747-AE97-4606D449D8C8}"/>
                      </c:ext>
                    </c:extLst>
                  </c15:dLbl>
                </c15:categoryFilterException>
                <c15:categoryFilterException>
                  <c15:sqref>ZBIRNA!$G$14</c15:sqref>
                  <c15:dLbl>
                    <c:idx val="7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CFB-4747-AE97-4606D449D8C8}"/>
                      </c:ext>
                    </c:extLst>
                  </c15:dLbl>
                </c15:categoryFilterException>
                <c15:categoryFilterException>
                  <c15:sqref>ZBIRNA!$G$15</c15:sqref>
                  <c15:dLbl>
                    <c:idx val="7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CFB-4747-AE97-4606D449D8C8}"/>
                      </c:ext>
                    </c:extLst>
                  </c15:dLbl>
                </c15:categoryFilterException>
                <c15:categoryFilterException>
                  <c15:sqref>ZBIRNA!$G$16</c15:sqref>
                  <c15:dLbl>
                    <c:idx val="7"/>
                    <c:layout>
                      <c:manualLayout>
                        <c:x val="4.288164665523156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CFB-4747-AE97-4606D449D8C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4"/>
          <c:min val="1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ZBIRNA!$E$23:$E$33</c15:sqref>
                  </c15:fullRef>
                </c:ext>
              </c:extLst>
              <c:f>ZBIRNA!$E$23:$E$30</c:f>
              <c:numCache>
                <c:formatCode>0.0</c:formatCode>
                <c:ptCount val="8"/>
                <c:pt idx="0">
                  <c:v>13.3</c:v>
                </c:pt>
                <c:pt idx="1">
                  <c:v>11.4</c:v>
                </c:pt>
                <c:pt idx="2">
                  <c:v>25.1</c:v>
                </c:pt>
                <c:pt idx="3">
                  <c:v>25.6</c:v>
                </c:pt>
                <c:pt idx="4">
                  <c:v>26.1</c:v>
                </c:pt>
                <c:pt idx="5">
                  <c:v>29.8</c:v>
                </c:pt>
                <c:pt idx="6">
                  <c:v>28.3</c:v>
                </c:pt>
                <c:pt idx="7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ZBIRNA!$C$23:$C$33</c15:sqref>
                  </c15:fullRef>
                </c:ext>
              </c:extLst>
              <c:f>ZBIRNA!$C$23:$C$30</c:f>
              <c:numCache>
                <c:formatCode>0.0</c:formatCode>
                <c:ptCount val="8"/>
                <c:pt idx="0">
                  <c:v>33.799999999999997</c:v>
                </c:pt>
                <c:pt idx="1">
                  <c:v>27.3</c:v>
                </c:pt>
                <c:pt idx="2">
                  <c:v>54.5</c:v>
                </c:pt>
                <c:pt idx="3">
                  <c:v>54</c:v>
                </c:pt>
                <c:pt idx="4">
                  <c:v>53.9</c:v>
                </c:pt>
                <c:pt idx="5">
                  <c:v>54.7</c:v>
                </c:pt>
                <c:pt idx="6">
                  <c:v>52.2</c:v>
                </c:pt>
                <c:pt idx="7">
                  <c:v>48.3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DE3-4660-982C-DD22AF2AFC08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DE3-4660-982C-DD22AF2AFC08}"/>
                      </c:ext>
                    </c:extLst>
                  </c15:dLbl>
                </c15:categoryFilterException>
                <c15:categoryFilterException>
                  <c15:sqref>ZBIRNA!$C$33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DE3-4660-982C-DD22AF2AFC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ZBIRNA!$G$23:$G$33</c15:sqref>
                  </c15:fullRef>
                </c:ext>
              </c:extLst>
              <c:f>ZBIRNA!$G$23:$G$30</c:f>
              <c:numCache>
                <c:formatCode>0.00</c:formatCode>
                <c:ptCount val="8"/>
                <c:pt idx="0">
                  <c:v>2.75</c:v>
                </c:pt>
                <c:pt idx="1">
                  <c:v>2.34</c:v>
                </c:pt>
                <c:pt idx="2">
                  <c:v>4.16</c:v>
                </c:pt>
                <c:pt idx="3">
                  <c:v>4.72</c:v>
                </c:pt>
                <c:pt idx="4">
                  <c:v>5.26</c:v>
                </c:pt>
                <c:pt idx="5">
                  <c:v>5.91</c:v>
                </c:pt>
                <c:pt idx="6">
                  <c:v>6.82</c:v>
                </c:pt>
                <c:pt idx="7">
                  <c:v>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ZBIRNA!$E$41:$E$52</c15:sqref>
                  </c15:fullRef>
                </c:ext>
              </c:extLst>
              <c:f>ZBIRNA!$E$41:$E$48</c:f>
              <c:numCache>
                <c:formatCode>0.0</c:formatCode>
                <c:ptCount val="8"/>
                <c:pt idx="0">
                  <c:v>19.5</c:v>
                </c:pt>
                <c:pt idx="1">
                  <c:v>18.399999999999999</c:v>
                </c:pt>
                <c:pt idx="2">
                  <c:v>26.7</c:v>
                </c:pt>
                <c:pt idx="3">
                  <c:v>27.3</c:v>
                </c:pt>
                <c:pt idx="4">
                  <c:v>28.3</c:v>
                </c:pt>
                <c:pt idx="5">
                  <c:v>30.1</c:v>
                </c:pt>
                <c:pt idx="6">
                  <c:v>29.8</c:v>
                </c:pt>
                <c:pt idx="7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6-4FB9-B30F-0B8CC8BB8002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D6-4FB9-B30F-0B8CC8BB8002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ZBIRNA!$C$41:$C$52</c15:sqref>
                  </c15:fullRef>
                </c:ext>
              </c:extLst>
              <c:f>ZBIRNA!$C$41:$C$48</c:f>
              <c:numCache>
                <c:formatCode>0.0</c:formatCode>
                <c:ptCount val="8"/>
                <c:pt idx="0">
                  <c:v>46</c:v>
                </c:pt>
                <c:pt idx="1">
                  <c:v>35</c:v>
                </c:pt>
                <c:pt idx="2">
                  <c:v>55.5</c:v>
                </c:pt>
                <c:pt idx="3">
                  <c:v>53.4</c:v>
                </c:pt>
                <c:pt idx="4">
                  <c:v>53.1</c:v>
                </c:pt>
                <c:pt idx="5">
                  <c:v>53.3</c:v>
                </c:pt>
                <c:pt idx="6">
                  <c:v>49.5</c:v>
                </c:pt>
                <c:pt idx="7">
                  <c:v>43.7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ZBIRNA!$C$49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69A-4686-81E0-140D43B51ACB}"/>
                      </c:ext>
                    </c:extLst>
                  </c15:dLbl>
                </c15:categoryFilterException>
                <c15:categoryFilterException>
                  <c15:sqref>ZBIRNA!$C$50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69A-4686-81E0-140D43B51ACB}"/>
                      </c:ext>
                    </c:extLst>
                  </c15:dLbl>
                </c15:categoryFilterException>
                <c15:categoryFilterException>
                  <c15:sqref>ZBIRNA!$C$51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C69A-4686-81E0-140D43B51ACB}"/>
                      </c:ext>
                    </c:extLst>
                  </c15:dLbl>
                </c15:categoryFilterException>
                <c15:categoryFilterException>
                  <c15:sqref>ZBIRNA!$C$52</c15:sqref>
                  <c15:dLbl>
                    <c:idx val="7"/>
                    <c:layout>
                      <c:manualLayout>
                        <c:x val="-1.2006861063464712E-2"/>
                        <c:y val="-2.5109200689430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69A-4686-81E0-140D43B51AC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D6-4FB9-B30F-0B8CC8BB8002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D6-4FB9-B30F-0B8CC8BB8002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ZBIRNA!$G$41:$G$52</c15:sqref>
                  </c15:fullRef>
                </c:ext>
              </c:extLst>
              <c:f>ZBIRNA!$G$41:$G$48</c:f>
              <c:numCache>
                <c:formatCode>0.00</c:formatCode>
                <c:ptCount val="8"/>
                <c:pt idx="0">
                  <c:v>3.57</c:v>
                </c:pt>
                <c:pt idx="1">
                  <c:v>2.25</c:v>
                </c:pt>
                <c:pt idx="2">
                  <c:v>3.4</c:v>
                </c:pt>
                <c:pt idx="3">
                  <c:v>3.94</c:v>
                </c:pt>
                <c:pt idx="4">
                  <c:v>4.3499999999999996</c:v>
                </c:pt>
                <c:pt idx="5">
                  <c:v>4.59</c:v>
                </c:pt>
                <c:pt idx="6">
                  <c:v>4.26</c:v>
                </c:pt>
                <c:pt idx="7">
                  <c:v>3.73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ZBIRNA!$G$49</c15:sqref>
                  <c15:dLbl>
                    <c:idx val="7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69A-4686-81E0-140D43B51ACB}"/>
                      </c:ext>
                    </c:extLst>
                  </c15:dLbl>
                </c15:categoryFilterException>
                <c15:categoryFilterException>
                  <c15:sqref>ZBIRNA!$G$50</c15:sqref>
                  <c15:dLbl>
                    <c:idx val="7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C69A-4686-81E0-140D43B51ACB}"/>
                      </c:ext>
                    </c:extLst>
                  </c15:dLbl>
                </c15:categoryFilterException>
                <c15:categoryFilterException>
                  <c15:sqref>ZBIRNA!$G$51</c15:sqref>
                  <c15:dLbl>
                    <c:idx val="7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C69A-4686-81E0-140D43B51ACB}"/>
                      </c:ext>
                    </c:extLst>
                  </c15:dLbl>
                </c15:categoryFilterException>
                <c15:categoryFilterException>
                  <c15:sqref>ZBIRNA!$G$52</c15:sqref>
                  <c15:dLbl>
                    <c:idx val="7"/>
                    <c:layout>
                      <c:manualLayout>
                        <c:x val="4.288164665523156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C69A-4686-81E0-140D43B51AC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1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81485835049737054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ZBIRNA!$B$5:$B$16</c:f>
              <c:strCache>
                <c:ptCount val="12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f>ZBIRNA!$E$59:$E$66</c:f>
              <c:numCache>
                <c:formatCode>0.0</c:formatCode>
                <c:ptCount val="8"/>
                <c:pt idx="0">
                  <c:v>23</c:v>
                </c:pt>
                <c:pt idx="1">
                  <c:v>23.6</c:v>
                </c:pt>
                <c:pt idx="2">
                  <c:v>27.6</c:v>
                </c:pt>
                <c:pt idx="3">
                  <c:v>28.2</c:v>
                </c:pt>
                <c:pt idx="4">
                  <c:v>28.9</c:v>
                </c:pt>
                <c:pt idx="5">
                  <c:v>32</c:v>
                </c:pt>
                <c:pt idx="6">
                  <c:v>30</c:v>
                </c:pt>
                <c:pt idx="7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86-4F59-A1D4-9AAFAC748F58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F59-A1D4-9AAFAC748F58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F59-A1D4-9AAFAC748F58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F59-A1D4-9AAFAC748F5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86-4F59-A1D4-9AAFAC748F5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86-4F59-A1D4-9AAFAC748F5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86-4F59-A1D4-9AAFAC748F5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86-4F59-A1D4-9AAFAC748F5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86-4F59-A1D4-9AAFAC748F5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86-4F59-A1D4-9AAFAC748F5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86-4F59-A1D4-9AAFAC748F5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ZBIRNA!$B$59:$B$66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f>ZBIRNA!$C$59:$C$66</c:f>
              <c:numCache>
                <c:formatCode>0.0</c:formatCode>
                <c:ptCount val="8"/>
                <c:pt idx="0">
                  <c:v>54</c:v>
                </c:pt>
                <c:pt idx="1">
                  <c:v>52.3</c:v>
                </c:pt>
                <c:pt idx="2">
                  <c:v>51.6</c:v>
                </c:pt>
                <c:pt idx="3">
                  <c:v>52.2</c:v>
                </c:pt>
                <c:pt idx="4">
                  <c:v>53</c:v>
                </c:pt>
                <c:pt idx="5">
                  <c:v>53.4</c:v>
                </c:pt>
                <c:pt idx="6">
                  <c:v>51.8</c:v>
                </c:pt>
                <c:pt idx="7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E86-4F59-A1D4-9AAFAC748F5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86-4F59-A1D4-9AAFAC748F58}"/>
                </c:ext>
              </c:extLst>
            </c:dLbl>
            <c:dLbl>
              <c:idx val="1"/>
              <c:layout>
                <c:manualLayout>
                  <c:x val="1.3483880552666765E-2"/>
                  <c:y val="-3.54377357979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86-4F59-A1D4-9AAFAC748F5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86-4F59-A1D4-9AAFAC748F5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86-4F59-A1D4-9AAFAC748F5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E86-4F59-A1D4-9AAFAC748F5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86-4F59-A1D4-9AAFAC748F5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86-4F59-A1D4-9AAFAC748F58}"/>
                </c:ext>
              </c:extLst>
            </c:dLbl>
            <c:dLbl>
              <c:idx val="7"/>
              <c:layout>
                <c:manualLayout>
                  <c:x val="1.2864493996569469E-2"/>
                  <c:y val="-2.897215464165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EE-4C78-9FA5-02CBFDCF5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ZBIRNA!$B$59:$B$66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16. 09. 2019.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f>ZBIRNA!$G$59:$G$66</c:f>
              <c:numCache>
                <c:formatCode>0.00</c:formatCode>
                <c:ptCount val="8"/>
                <c:pt idx="0">
                  <c:v>3.71</c:v>
                </c:pt>
                <c:pt idx="1">
                  <c:v>3.88</c:v>
                </c:pt>
                <c:pt idx="2">
                  <c:v>4.74</c:v>
                </c:pt>
                <c:pt idx="3">
                  <c:v>5.36</c:v>
                </c:pt>
                <c:pt idx="4">
                  <c:v>5.96</c:v>
                </c:pt>
                <c:pt idx="5">
                  <c:v>5.32</c:v>
                </c:pt>
                <c:pt idx="6">
                  <c:v>6.65</c:v>
                </c:pt>
                <c:pt idx="7">
                  <c:v>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92016718986373047"/>
          <c:w val="0.44671106452602516"/>
          <c:h val="7.983281013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82477325909094E-2"/>
          <c:y val="5.0702326039020043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ZBIRNA!$E$77:$E$88</c15:sqref>
                  </c15:fullRef>
                </c:ext>
              </c:extLst>
              <c:f>ZBIRNA!$E$77:$E$84</c:f>
              <c:numCache>
                <c:formatCode>0.0</c:formatCode>
                <c:ptCount val="8"/>
                <c:pt idx="0">
                  <c:v>24</c:v>
                </c:pt>
                <c:pt idx="1">
                  <c:v>25.4</c:v>
                </c:pt>
                <c:pt idx="2">
                  <c:v>28.7</c:v>
                </c:pt>
                <c:pt idx="3">
                  <c:v>29.6</c:v>
                </c:pt>
                <c:pt idx="4">
                  <c:v>29.8</c:v>
                </c:pt>
                <c:pt idx="5">
                  <c:v>30.5</c:v>
                </c:pt>
                <c:pt idx="6">
                  <c:v>31.1</c:v>
                </c:pt>
                <c:pt idx="7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8-4BF4-973E-2B610E4031FB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8-4BF4-973E-2B610E4031FB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8-4BF4-973E-2B610E4031FB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8-4BF4-973E-2B610E4031FB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38-4BF4-973E-2B610E4031FB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38-4BF4-973E-2B610E4031FB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38-4BF4-973E-2B610E4031FB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ZBIRNA!$C$77:$C$88</c15:sqref>
                  </c15:fullRef>
                </c:ext>
              </c:extLst>
              <c:f>ZBIRNA!$C$77:$C$84</c:f>
              <c:numCache>
                <c:formatCode>0.0</c:formatCode>
                <c:ptCount val="8"/>
                <c:pt idx="0">
                  <c:v>55.7</c:v>
                </c:pt>
                <c:pt idx="1">
                  <c:v>52.7</c:v>
                </c:pt>
                <c:pt idx="2">
                  <c:v>48.6</c:v>
                </c:pt>
                <c:pt idx="3">
                  <c:v>51.7</c:v>
                </c:pt>
                <c:pt idx="4">
                  <c:v>52.8</c:v>
                </c:pt>
                <c:pt idx="5">
                  <c:v>52.4</c:v>
                </c:pt>
                <c:pt idx="6">
                  <c:v>50.3</c:v>
                </c:pt>
                <c:pt idx="7">
                  <c:v>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ZBIRNA!$C$85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A16-4310-ADEC-EF2EC45590A9}"/>
                      </c:ext>
                    </c:extLst>
                  </c15:dLbl>
                </c15:categoryFilterException>
                <c15:categoryFilterException>
                  <c15:sqref>ZBIRNA!$C$86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A16-4310-ADEC-EF2EC45590A9}"/>
                      </c:ext>
                    </c:extLst>
                  </c15:dLbl>
                </c15:categoryFilterException>
                <c15:categoryFilterException>
                  <c15:sqref>ZBIRNA!$C$87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EA16-4310-ADEC-EF2EC45590A9}"/>
                      </c:ext>
                    </c:extLst>
                  </c15:dLbl>
                </c15:categoryFilterException>
                <c15:categoryFilterException>
                  <c15:sqref>ZBIRNA!$C$88</c15:sqref>
                  <c15:dLbl>
                    <c:idx val="7"/>
                    <c:layout>
                      <c:manualLayout>
                        <c:x val="-1.2006861063464712E-2"/>
                        <c:y val="-2.5109200689430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A16-4310-ADEC-EF2EC45590A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438-4BF4-973E-2B610E4031F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38-4BF4-973E-2B610E4031FB}"/>
                </c:ext>
              </c:extLst>
            </c:dLbl>
            <c:dLbl>
              <c:idx val="1"/>
              <c:layout>
                <c:manualLayout>
                  <c:x val="9.1957158871435775E-3"/>
                  <c:y val="-2.38488739413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38-4BF4-973E-2B610E4031FB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38-4BF4-973E-2B610E4031FB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38-4BF4-973E-2B610E4031FB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438-4BF4-973E-2B610E4031FB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38-4BF4-973E-2B610E4031FB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38-4BF4-973E-2B610E4031FB}"/>
                </c:ext>
              </c:extLst>
            </c:dLbl>
            <c:dLbl>
              <c:idx val="7"/>
              <c:layout>
                <c:manualLayout>
                  <c:x val="1.2864493996569469E-2"/>
                  <c:y val="-3.47665855699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38-4BF4-973E-2B610E4031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ZBIRNA!$B$5:$B$12</c:f>
              <c:strCache>
                <c:ptCount val="8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ZBIRNA!$G$77:$G$88</c15:sqref>
                  </c15:fullRef>
                </c:ext>
              </c:extLst>
              <c:f>ZBIRNA!$G$77:$G$84</c:f>
              <c:numCache>
                <c:formatCode>0.00</c:formatCode>
                <c:ptCount val="8"/>
                <c:pt idx="0">
                  <c:v>4.22</c:v>
                </c:pt>
                <c:pt idx="1">
                  <c:v>4.2300000000000004</c:v>
                </c:pt>
                <c:pt idx="2">
                  <c:v>3.96</c:v>
                </c:pt>
                <c:pt idx="3">
                  <c:v>5.18</c:v>
                </c:pt>
                <c:pt idx="4">
                  <c:v>5.48</c:v>
                </c:pt>
                <c:pt idx="5">
                  <c:v>5.17</c:v>
                </c:pt>
                <c:pt idx="6">
                  <c:v>5.03</c:v>
                </c:pt>
                <c:pt idx="7">
                  <c:v>4.8600000000000003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ZBIRNA!$G$85</c15:sqref>
                  <c15:dLbl>
                    <c:idx val="7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EA16-4310-ADEC-EF2EC45590A9}"/>
                      </c:ext>
                    </c:extLst>
                  </c15:dLbl>
                </c15:categoryFilterException>
                <c15:categoryFilterException>
                  <c15:sqref>ZBIRNA!$G$86</c15:sqref>
                  <c15:dLbl>
                    <c:idx val="7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EA16-4310-ADEC-EF2EC45590A9}"/>
                      </c:ext>
                    </c:extLst>
                  </c15:dLbl>
                </c15:categoryFilterException>
                <c15:categoryFilterException>
                  <c15:sqref>ZBIRNA!$G$87</c15:sqref>
                  <c15:dLbl>
                    <c:idx val="7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EA16-4310-ADEC-EF2EC45590A9}"/>
                      </c:ext>
                    </c:extLst>
                  </c15:dLbl>
                </c15:categoryFilterException>
                <c15:categoryFilterException>
                  <c15:sqref>ZBIRNA!$G$88</c15:sqref>
                  <c15:dLbl>
                    <c:idx val="7"/>
                    <c:layout>
                      <c:manualLayout>
                        <c:x val="4.288164665523156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EA16-4310-ADEC-EF2EC45590A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ZBIRNA!$E$95:$E$105</c15:sqref>
                  </c15:fullRef>
                </c:ext>
              </c:extLst>
              <c:f>ZBIRNA!$E$95:$E$102</c:f>
              <c:numCache>
                <c:formatCode>0.0</c:formatCode>
                <c:ptCount val="8"/>
                <c:pt idx="0">
                  <c:v>19.899999999999999</c:v>
                </c:pt>
                <c:pt idx="1">
                  <c:v>21.3</c:v>
                </c:pt>
                <c:pt idx="2">
                  <c:v>24</c:v>
                </c:pt>
                <c:pt idx="3">
                  <c:v>25.2</c:v>
                </c:pt>
                <c:pt idx="4">
                  <c:v>26</c:v>
                </c:pt>
                <c:pt idx="5">
                  <c:v>27.1</c:v>
                </c:pt>
                <c:pt idx="6">
                  <c:v>26.9</c:v>
                </c:pt>
                <c:pt idx="7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8C-42F5-BDB2-B06B945A8E10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8C-42F5-BDB2-B06B945A8E10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8C-42F5-BDB2-B06B945A8E10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8C-42F5-BDB2-B06B945A8E10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8C-42F5-BDB2-B06B945A8E10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8C-42F5-BDB2-B06B945A8E10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8C-42F5-BDB2-B06B945A8E10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8C-42F5-BDB2-B06B945A8E10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ZBIRNA!$C$95:$C$105</c15:sqref>
                  </c15:fullRef>
                </c:ext>
              </c:extLst>
              <c:f>ZBIRNA!$C$95:$C$102</c:f>
              <c:numCache>
                <c:formatCode>0.0</c:formatCode>
                <c:ptCount val="8"/>
                <c:pt idx="0">
                  <c:v>57.7</c:v>
                </c:pt>
                <c:pt idx="1">
                  <c:v>57.5</c:v>
                </c:pt>
                <c:pt idx="2">
                  <c:v>56.3</c:v>
                </c:pt>
                <c:pt idx="3">
                  <c:v>56.1</c:v>
                </c:pt>
                <c:pt idx="4">
                  <c:v>56.6</c:v>
                </c:pt>
                <c:pt idx="5">
                  <c:v>55.2</c:v>
                </c:pt>
                <c:pt idx="6">
                  <c:v>54.7</c:v>
                </c:pt>
                <c:pt idx="7">
                  <c:v>53.9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ZBIRNA!$C$103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EF1-4DE4-B04D-EE2518F5BA4F}"/>
                      </c:ext>
                    </c:extLst>
                  </c15:dLbl>
                </c15:categoryFilterException>
                <c15:categoryFilterException>
                  <c15:sqref>ZBIRNA!$C$104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EF1-4DE4-B04D-EE2518F5BA4F}"/>
                      </c:ext>
                    </c:extLst>
                  </c15:dLbl>
                </c15:categoryFilterException>
                <c15:categoryFilterException>
                  <c15:sqref>ZBIRNA!$C$105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3EF1-4DE4-B04D-EE2518F5BA4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658C-42F5-BDB2-B06B945A8E10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8C-42F5-BDB2-B06B945A8E10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8C-42F5-BDB2-B06B945A8E10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8C-42F5-BDB2-B06B945A8E10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8C-42F5-BDB2-B06B945A8E10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8C-42F5-BDB2-B06B945A8E10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8C-42F5-BDB2-B06B945A8E10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8C-42F5-BDB2-B06B945A8E10}"/>
                </c:ext>
              </c:extLst>
            </c:dLbl>
            <c:dLbl>
              <c:idx val="7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ZBIRNA!$G$95:$G$105</c15:sqref>
                  </c15:fullRef>
                </c:ext>
              </c:extLst>
              <c:f>ZBIRNA!$G$95:$G$102</c:f>
              <c:numCache>
                <c:formatCode>0.00</c:formatCode>
                <c:ptCount val="8"/>
                <c:pt idx="0">
                  <c:v>3.82</c:v>
                </c:pt>
                <c:pt idx="1">
                  <c:v>3.99</c:v>
                </c:pt>
                <c:pt idx="2">
                  <c:v>3.95</c:v>
                </c:pt>
                <c:pt idx="3">
                  <c:v>4.41</c:v>
                </c:pt>
                <c:pt idx="4">
                  <c:v>4.88</c:v>
                </c:pt>
                <c:pt idx="5">
                  <c:v>4.82</c:v>
                </c:pt>
                <c:pt idx="6">
                  <c:v>4.9400000000000004</c:v>
                </c:pt>
                <c:pt idx="7">
                  <c:v>5.23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ZBIRNA!$G$103</c15:sqref>
                  <c15:dLbl>
                    <c:idx val="7"/>
                    <c:layout>
                      <c:manualLayout>
                        <c:x val="6.0034305317324182E-3"/>
                        <c:y val="-2.704067766554088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3EF1-4DE4-B04D-EE2518F5BA4F}"/>
                      </c:ext>
                    </c:extLst>
                  </c15:dLbl>
                </c15:categoryFilterException>
                <c15:categoryFilterException>
                  <c15:sqref>ZBIRNA!$G$104</c15:sqref>
                  <c15:dLbl>
                    <c:idx val="7"/>
                    <c:layout>
                      <c:manualLayout>
                        <c:x val="6.8610634648370496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3EF1-4DE4-B04D-EE2518F5BA4F}"/>
                      </c:ext>
                    </c:extLst>
                  </c15:dLbl>
                </c15:categoryFilterException>
                <c15:categoryFilterException>
                  <c15:sqref>ZBIRNA!$G$105</c15:sqref>
                  <c15:dLbl>
                    <c:idx val="7"/>
                    <c:layout>
                      <c:manualLayout>
                        <c:x val="5.145797598627661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EF1-4DE4-B04D-EE2518F5BA4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3"/>
          <c:min val="1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ZBIRNA!$E$113:$E$120</c15:sqref>
                  </c15:fullRef>
                </c:ext>
              </c:extLst>
              <c:f>ZBIRNA!$E$113:$E$120</c:f>
              <c:numCache>
                <c:formatCode>0.0</c:formatCode>
                <c:ptCount val="8"/>
                <c:pt idx="0">
                  <c:v>21.4</c:v>
                </c:pt>
                <c:pt idx="1">
                  <c:v>22.8</c:v>
                </c:pt>
                <c:pt idx="2">
                  <c:v>25</c:v>
                </c:pt>
                <c:pt idx="3">
                  <c:v>25.6</c:v>
                </c:pt>
                <c:pt idx="4">
                  <c:v>25.7</c:v>
                </c:pt>
                <c:pt idx="5">
                  <c:v>29</c:v>
                </c:pt>
                <c:pt idx="6">
                  <c:v>28.8</c:v>
                </c:pt>
                <c:pt idx="7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0-4CDA-9691-7BA4EF65D9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50-4CDA-9691-7BA4EF65D98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50-4CDA-9691-7BA4EF65D98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50-4CDA-9691-7BA4EF65D983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50-4CDA-9691-7BA4EF65D983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50-4CDA-9691-7BA4EF65D983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50-4CDA-9691-7BA4EF65D983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50-4CDA-9691-7BA4EF65D983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50-4CDA-9691-7BA4EF65D983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50-4CDA-9691-7BA4EF65D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ZBIRNA!$C$113:$C$120</c15:sqref>
                  </c15:fullRef>
                </c:ext>
              </c:extLst>
              <c:f>ZBIRNA!$C$113:$C$120</c:f>
              <c:numCache>
                <c:formatCode>0.0</c:formatCode>
                <c:ptCount val="8"/>
                <c:pt idx="0">
                  <c:v>56.6</c:v>
                </c:pt>
                <c:pt idx="1">
                  <c:v>55.6</c:v>
                </c:pt>
                <c:pt idx="2">
                  <c:v>55</c:v>
                </c:pt>
                <c:pt idx="3">
                  <c:v>54.4</c:v>
                </c:pt>
                <c:pt idx="4">
                  <c:v>53.2</c:v>
                </c:pt>
                <c:pt idx="5">
                  <c:v>53.7</c:v>
                </c:pt>
                <c:pt idx="6">
                  <c:v>49.4</c:v>
                </c:pt>
                <c:pt idx="7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F50-4CDA-9691-7BA4EF65D983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50-4CDA-9691-7BA4EF65D98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F50-4CDA-9691-7BA4EF65D98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50-4CDA-9691-7BA4EF65D983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50-4CDA-9691-7BA4EF65D983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F50-4CDA-9691-7BA4EF65D983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F50-4CDA-9691-7BA4EF65D983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F50-4CDA-9691-7BA4EF65D983}"/>
                </c:ext>
              </c:extLst>
            </c:dLbl>
            <c:dLbl>
              <c:idx val="7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F50-4CDA-9691-7BA4EF65D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ZBIRNA!$B$5:$B$16</c15:sqref>
                  </c15:fullRef>
                </c:ext>
              </c:extLst>
              <c:f>(ZBIRNA!$B$5:$B$12,ZBIRNA!$B$16)</c:f>
              <c:strCache>
                <c:ptCount val="9"/>
                <c:pt idx="0">
                  <c:v>19. 08. 2019.</c:v>
                </c:pt>
                <c:pt idx="1">
                  <c:v>02. 09. 2019.</c:v>
                </c:pt>
                <c:pt idx="2">
                  <c:v>16 .09. 2019.</c:v>
                </c:pt>
                <c:pt idx="3">
                  <c:v>30. 09. 2019.</c:v>
                </c:pt>
                <c:pt idx="4">
                  <c:v>07. 10. 2019.</c:v>
                </c:pt>
                <c:pt idx="5">
                  <c:v>14. 10. 2019.</c:v>
                </c:pt>
                <c:pt idx="6">
                  <c:v>21. 10. 2019.</c:v>
                </c:pt>
                <c:pt idx="7">
                  <c:v>28. 10. 2019.</c:v>
                </c:pt>
                <c:pt idx="8">
                  <c:v>04. 11. 2019.</c:v>
                </c:pt>
                <c:pt idx="9">
                  <c:v>11. 11. 2019.</c:v>
                </c:pt>
                <c:pt idx="10">
                  <c:v>18. 11. 2019.</c:v>
                </c:pt>
                <c:pt idx="11">
                  <c:v>25. 11. 2019.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ZBIRNA!$G$113:$G$120</c15:sqref>
                  </c15:fullRef>
                </c:ext>
              </c:extLst>
              <c:f>ZBIRNA!$G$113:$G$120</c:f>
              <c:numCache>
                <c:formatCode>0.00</c:formatCode>
                <c:ptCount val="8"/>
                <c:pt idx="0">
                  <c:v>2.93</c:v>
                </c:pt>
                <c:pt idx="1">
                  <c:v>3.27</c:v>
                </c:pt>
                <c:pt idx="2">
                  <c:v>3.98</c:v>
                </c:pt>
                <c:pt idx="3">
                  <c:v>4.05</c:v>
                </c:pt>
                <c:pt idx="4">
                  <c:v>4.18</c:v>
                </c:pt>
                <c:pt idx="5">
                  <c:v>4.4800000000000004</c:v>
                </c:pt>
                <c:pt idx="6">
                  <c:v>4.55</c:v>
                </c:pt>
                <c:pt idx="7">
                  <c:v>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F50-4CDA-9691-7BA4EF65D9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1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21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34</xdr:col>
      <xdr:colOff>0</xdr:colOff>
      <xdr:row>39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34</xdr:col>
      <xdr:colOff>0</xdr:colOff>
      <xdr:row>57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57</xdr:row>
      <xdr:rowOff>0</xdr:rowOff>
    </xdr:from>
    <xdr:to>
      <xdr:col>34</xdr:col>
      <xdr:colOff>0</xdr:colOff>
      <xdr:row>75</xdr:row>
      <xdr:rowOff>9379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34</xdr:col>
      <xdr:colOff>0</xdr:colOff>
      <xdr:row>93</xdr:row>
      <xdr:rowOff>9379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93</xdr:row>
      <xdr:rowOff>0</xdr:rowOff>
    </xdr:from>
    <xdr:to>
      <xdr:col>34</xdr:col>
      <xdr:colOff>0</xdr:colOff>
      <xdr:row>111</xdr:row>
      <xdr:rowOff>9379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111</xdr:row>
      <xdr:rowOff>0</xdr:rowOff>
    </xdr:from>
    <xdr:to>
      <xdr:col>34</xdr:col>
      <xdr:colOff>0</xdr:colOff>
      <xdr:row>129</xdr:row>
      <xdr:rowOff>9379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0.82328</cdr:x>
      <cdr:y>0.37955</cdr:y>
    </cdr:from>
    <cdr:to>
      <cdr:x>0.93825</cdr:x>
      <cdr:y>0.43458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91346" y="2495638"/>
          <a:ext cx="1702454" cy="361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9"/>
  <sheetViews>
    <sheetView tabSelected="1" topLeftCell="A114" zoomScale="60" zoomScaleNormal="60" workbookViewId="0">
      <selection activeCell="I2" sqref="I2:AH3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25">
      <c r="A2" s="14"/>
      <c r="B2" s="30" t="s">
        <v>17</v>
      </c>
      <c r="C2" s="31"/>
      <c r="D2" s="31"/>
      <c r="E2" s="31"/>
      <c r="F2" s="31"/>
      <c r="G2" s="32"/>
      <c r="H2" s="33"/>
      <c r="I2" s="15" t="s">
        <v>34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">
      <c r="A3" s="14"/>
      <c r="B3" s="2" t="s">
        <v>18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3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25">
      <c r="A4" s="14"/>
      <c r="B4" s="29" t="s">
        <v>10</v>
      </c>
      <c r="C4" s="22"/>
      <c r="D4" s="22"/>
      <c r="E4" s="22"/>
      <c r="F4" s="22"/>
      <c r="G4" s="23"/>
      <c r="H4" s="33"/>
      <c r="T4" s="1"/>
      <c r="AB4" s="14"/>
    </row>
    <row r="5" spans="1:34" ht="30.6" customHeight="1" x14ac:dyDescent="0.25">
      <c r="A5" s="14"/>
      <c r="B5" s="3" t="s">
        <v>19</v>
      </c>
      <c r="C5" s="4">
        <v>55.8</v>
      </c>
      <c r="D5" s="5">
        <f>100-C5</f>
        <v>44.2</v>
      </c>
      <c r="E5" s="6">
        <v>20.3</v>
      </c>
      <c r="F5" s="5">
        <v>9</v>
      </c>
      <c r="G5" s="7">
        <v>2.93</v>
      </c>
      <c r="H5" s="33"/>
      <c r="T5" s="1"/>
      <c r="AB5" s="14"/>
    </row>
    <row r="6" spans="1:34" ht="30" customHeight="1" x14ac:dyDescent="0.25">
      <c r="A6" s="14"/>
      <c r="B6" s="3" t="s">
        <v>20</v>
      </c>
      <c r="C6" s="4">
        <v>55.8</v>
      </c>
      <c r="D6" s="5">
        <f t="shared" ref="D6:D12" si="0">100-C6</f>
        <v>44.2</v>
      </c>
      <c r="E6" s="6">
        <v>21.9</v>
      </c>
      <c r="F6" s="5">
        <v>9.6999999999999993</v>
      </c>
      <c r="G6" s="7">
        <v>3.54</v>
      </c>
      <c r="H6" s="33"/>
      <c r="T6" s="1"/>
      <c r="AB6" s="14"/>
    </row>
    <row r="7" spans="1:34" ht="30" customHeight="1" x14ac:dyDescent="0.25">
      <c r="A7" s="14"/>
      <c r="B7" s="3" t="s">
        <v>21</v>
      </c>
      <c r="C7" s="4">
        <v>56.1</v>
      </c>
      <c r="D7" s="5">
        <f t="shared" si="0"/>
        <v>43.9</v>
      </c>
      <c r="E7" s="6">
        <v>24.2</v>
      </c>
      <c r="F7" s="5">
        <v>10.6</v>
      </c>
      <c r="G7" s="7">
        <v>4.03</v>
      </c>
      <c r="H7" s="33"/>
      <c r="T7" s="1"/>
      <c r="AB7" s="14"/>
    </row>
    <row r="8" spans="1:34" ht="30" customHeight="1" x14ac:dyDescent="0.25">
      <c r="A8" s="14"/>
      <c r="B8" s="3" t="s">
        <v>22</v>
      </c>
      <c r="C8" s="4">
        <v>55.8</v>
      </c>
      <c r="D8" s="5">
        <f t="shared" si="0"/>
        <v>44.2</v>
      </c>
      <c r="E8" s="6">
        <v>25.1</v>
      </c>
      <c r="F8" s="5">
        <v>11.1</v>
      </c>
      <c r="G8" s="7">
        <v>4.21</v>
      </c>
      <c r="H8" s="33"/>
      <c r="T8" s="1"/>
      <c r="AB8" s="14"/>
    </row>
    <row r="9" spans="1:34" ht="30" customHeight="1" x14ac:dyDescent="0.25">
      <c r="A9" s="14"/>
      <c r="B9" s="3" t="s">
        <v>23</v>
      </c>
      <c r="C9" s="4">
        <v>56</v>
      </c>
      <c r="D9" s="5">
        <f t="shared" si="0"/>
        <v>44</v>
      </c>
      <c r="E9" s="6">
        <v>26.3</v>
      </c>
      <c r="F9" s="5">
        <v>11.6</v>
      </c>
      <c r="G9" s="7">
        <v>4.67</v>
      </c>
      <c r="H9" s="33"/>
      <c r="T9" s="1"/>
      <c r="AB9" s="14"/>
    </row>
    <row r="10" spans="1:34" ht="30" customHeight="1" x14ac:dyDescent="0.25">
      <c r="A10" s="14"/>
      <c r="B10" s="3" t="s">
        <v>24</v>
      </c>
      <c r="C10" s="4">
        <v>56.6</v>
      </c>
      <c r="D10" s="5">
        <f t="shared" si="0"/>
        <v>43.4</v>
      </c>
      <c r="E10" s="6">
        <v>29.1</v>
      </c>
      <c r="F10" s="5">
        <v>12.6</v>
      </c>
      <c r="G10" s="7">
        <v>5.37</v>
      </c>
      <c r="H10" s="33"/>
      <c r="T10" s="1"/>
      <c r="AB10" s="14"/>
    </row>
    <row r="11" spans="1:34" ht="30" customHeight="1" x14ac:dyDescent="0.25">
      <c r="A11" s="14"/>
      <c r="B11" s="3" t="s">
        <v>25</v>
      </c>
      <c r="C11" s="4">
        <v>55.1</v>
      </c>
      <c r="D11" s="5">
        <f t="shared" si="0"/>
        <v>44.9</v>
      </c>
      <c r="E11" s="6">
        <v>27.9</v>
      </c>
      <c r="F11" s="5">
        <v>12.5</v>
      </c>
      <c r="G11" s="7">
        <v>5.41</v>
      </c>
      <c r="H11" s="33"/>
      <c r="T11" s="1"/>
      <c r="AB11" s="14"/>
    </row>
    <row r="12" spans="1:34" ht="30" customHeight="1" x14ac:dyDescent="0.25">
      <c r="A12" s="14"/>
      <c r="B12" s="3" t="s">
        <v>26</v>
      </c>
      <c r="C12" s="4">
        <v>54.4</v>
      </c>
      <c r="D12" s="5">
        <f t="shared" si="0"/>
        <v>45.6</v>
      </c>
      <c r="E12" s="6">
        <v>28.4</v>
      </c>
      <c r="F12" s="5">
        <v>13</v>
      </c>
      <c r="G12" s="7">
        <v>5.61</v>
      </c>
      <c r="H12" s="33"/>
      <c r="T12" s="1"/>
      <c r="AB12" s="14"/>
    </row>
    <row r="13" spans="1:34" ht="30" customHeight="1" x14ac:dyDescent="0.25">
      <c r="A13" s="14"/>
      <c r="B13" s="3" t="s">
        <v>27</v>
      </c>
      <c r="C13" s="9" t="s">
        <v>0</v>
      </c>
      <c r="D13" s="5" t="s">
        <v>0</v>
      </c>
      <c r="E13" s="10" t="s">
        <v>0</v>
      </c>
      <c r="F13" s="11" t="s">
        <v>0</v>
      </c>
      <c r="G13" s="12" t="s">
        <v>0</v>
      </c>
      <c r="H13" s="33"/>
      <c r="T13" s="1"/>
      <c r="AB13" s="14"/>
    </row>
    <row r="14" spans="1:34" ht="30" customHeight="1" x14ac:dyDescent="0.25">
      <c r="A14" s="14"/>
      <c r="B14" s="3" t="s">
        <v>28</v>
      </c>
      <c r="C14" s="9" t="s">
        <v>0</v>
      </c>
      <c r="D14" s="5" t="s">
        <v>0</v>
      </c>
      <c r="E14" s="10" t="s">
        <v>0</v>
      </c>
      <c r="F14" s="11" t="s">
        <v>0</v>
      </c>
      <c r="G14" s="12" t="s">
        <v>0</v>
      </c>
      <c r="H14" s="33"/>
      <c r="T14" s="1"/>
      <c r="AB14" s="14"/>
    </row>
    <row r="15" spans="1:34" ht="30" customHeight="1" x14ac:dyDescent="0.25">
      <c r="A15" s="14"/>
      <c r="B15" s="3" t="s">
        <v>29</v>
      </c>
      <c r="C15" s="9" t="s">
        <v>0</v>
      </c>
      <c r="D15" s="5" t="s">
        <v>0</v>
      </c>
      <c r="E15" s="10" t="s">
        <v>0</v>
      </c>
      <c r="F15" s="11" t="s">
        <v>0</v>
      </c>
      <c r="G15" s="12" t="s">
        <v>0</v>
      </c>
      <c r="H15" s="33"/>
      <c r="T15" s="1"/>
      <c r="AB15" s="14"/>
    </row>
    <row r="16" spans="1:34" ht="30" customHeight="1" x14ac:dyDescent="0.25">
      <c r="A16" s="14"/>
      <c r="B16" s="3" t="s">
        <v>30</v>
      </c>
      <c r="C16" s="9" t="s">
        <v>0</v>
      </c>
      <c r="D16" s="5" t="s">
        <v>0</v>
      </c>
      <c r="E16" s="10" t="s">
        <v>0</v>
      </c>
      <c r="F16" s="11" t="s">
        <v>0</v>
      </c>
      <c r="G16" s="12" t="s">
        <v>0</v>
      </c>
      <c r="H16" s="33"/>
      <c r="T16" s="1"/>
      <c r="AB16" s="14"/>
    </row>
    <row r="17" spans="1:28" ht="6" customHeight="1" x14ac:dyDescent="0.25">
      <c r="A17" s="14"/>
      <c r="B17" s="26"/>
      <c r="C17" s="27"/>
      <c r="D17" s="27"/>
      <c r="E17" s="27"/>
      <c r="F17" s="27"/>
      <c r="G17" s="28"/>
      <c r="H17" s="33"/>
      <c r="T17" s="1"/>
      <c r="AB17" s="14"/>
    </row>
    <row r="18" spans="1:28" ht="30" customHeight="1" x14ac:dyDescent="0.25">
      <c r="A18" s="14"/>
      <c r="B18" s="3" t="s">
        <v>1</v>
      </c>
      <c r="C18" s="4">
        <f>AVERAGE(C5:C16)</f>
        <v>55.7</v>
      </c>
      <c r="D18" s="5">
        <f>AVERAGE(D5:D16)</f>
        <v>44.3</v>
      </c>
      <c r="E18" s="6">
        <f>AVERAGE(E5:E16)</f>
        <v>25.400000000000002</v>
      </c>
      <c r="F18" s="5">
        <f>AVERAGE(F5:F16)</f>
        <v>11.262499999999999</v>
      </c>
      <c r="G18" s="8">
        <f>AVERAGE(G5:G16)</f>
        <v>4.4712500000000004</v>
      </c>
      <c r="H18" s="33"/>
      <c r="T18" s="1"/>
      <c r="AB18" s="14"/>
    </row>
    <row r="19" spans="1:28" ht="30" customHeight="1" x14ac:dyDescent="0.25">
      <c r="A19" s="14"/>
      <c r="B19" s="3" t="s">
        <v>2</v>
      </c>
      <c r="C19" s="4">
        <f>MIN(C5:C16)</f>
        <v>54.4</v>
      </c>
      <c r="D19" s="5">
        <f>MIN(D5:D16)</f>
        <v>43.4</v>
      </c>
      <c r="E19" s="6">
        <f>MIN(E5:E16)</f>
        <v>20.3</v>
      </c>
      <c r="F19" s="5">
        <f>MIN(F5:F16)</f>
        <v>9</v>
      </c>
      <c r="G19" s="8">
        <f>MIN(G5:G16)</f>
        <v>2.93</v>
      </c>
      <c r="H19" s="33"/>
      <c r="T19" s="1"/>
      <c r="AB19" s="14"/>
    </row>
    <row r="20" spans="1:28" ht="30" customHeight="1" x14ac:dyDescent="0.25">
      <c r="A20" s="14"/>
      <c r="B20" s="3" t="s">
        <v>3</v>
      </c>
      <c r="C20" s="4">
        <f>MAX(C5:C16)</f>
        <v>56.6</v>
      </c>
      <c r="D20" s="5">
        <f>MAX(D5:D16)</f>
        <v>45.6</v>
      </c>
      <c r="E20" s="6">
        <f>MAX(E5:E16)</f>
        <v>29.1</v>
      </c>
      <c r="F20" s="5">
        <f>MAX(F5:F16)</f>
        <v>13</v>
      </c>
      <c r="G20" s="8">
        <f>MAX(G5:G16)</f>
        <v>5.61</v>
      </c>
      <c r="H20" s="33"/>
      <c r="T20" s="1"/>
      <c r="AB20" s="14"/>
    </row>
    <row r="21" spans="1:28" ht="30" customHeight="1" x14ac:dyDescent="0.25">
      <c r="A21" s="14"/>
      <c r="B21" s="3" t="s">
        <v>4</v>
      </c>
      <c r="C21" s="4">
        <f>C20-C19</f>
        <v>2.2000000000000028</v>
      </c>
      <c r="D21" s="5">
        <f t="shared" ref="D21:G21" si="1">D20-D19</f>
        <v>2.2000000000000028</v>
      </c>
      <c r="E21" s="6">
        <f t="shared" si="1"/>
        <v>8.8000000000000007</v>
      </c>
      <c r="F21" s="5">
        <f t="shared" si="1"/>
        <v>4</v>
      </c>
      <c r="G21" s="8">
        <f t="shared" si="1"/>
        <v>2.68</v>
      </c>
      <c r="H21" s="33"/>
      <c r="T21" s="1"/>
      <c r="AB21" s="14"/>
    </row>
    <row r="22" spans="1:28" ht="30" customHeight="1" x14ac:dyDescent="0.25">
      <c r="A22" s="14"/>
      <c r="B22" s="21" t="s">
        <v>11</v>
      </c>
      <c r="C22" s="22"/>
      <c r="D22" s="22"/>
      <c r="E22" s="22"/>
      <c r="F22" s="22"/>
      <c r="G22" s="23"/>
      <c r="H22" s="33"/>
      <c r="T22" s="1"/>
      <c r="AB22" s="14"/>
    </row>
    <row r="23" spans="1:28" ht="30.6" customHeight="1" x14ac:dyDescent="0.25">
      <c r="A23" s="14"/>
      <c r="B23" s="3" t="s">
        <v>19</v>
      </c>
      <c r="C23" s="4">
        <v>33.799999999999997</v>
      </c>
      <c r="D23" s="5">
        <f>100-C23</f>
        <v>66.2</v>
      </c>
      <c r="E23" s="6">
        <v>13.3</v>
      </c>
      <c r="F23" s="5">
        <v>8.8000000000000007</v>
      </c>
      <c r="G23" s="7">
        <v>2.75</v>
      </c>
      <c r="H23" s="33"/>
      <c r="T23" s="1"/>
      <c r="AB23" s="14"/>
    </row>
    <row r="24" spans="1:28" ht="30" customHeight="1" x14ac:dyDescent="0.25">
      <c r="A24" s="14"/>
      <c r="B24" s="3" t="s">
        <v>20</v>
      </c>
      <c r="C24" s="4">
        <v>27.3</v>
      </c>
      <c r="D24" s="5">
        <f t="shared" ref="D24:D30" si="2">100-C24</f>
        <v>72.7</v>
      </c>
      <c r="E24" s="6">
        <v>11.4</v>
      </c>
      <c r="F24" s="5">
        <v>8.3000000000000007</v>
      </c>
      <c r="G24" s="7">
        <v>2.34</v>
      </c>
      <c r="H24" s="33"/>
      <c r="T24" s="1"/>
      <c r="AB24" s="14"/>
    </row>
    <row r="25" spans="1:28" ht="30" customHeight="1" x14ac:dyDescent="0.25">
      <c r="A25" s="14"/>
      <c r="B25" s="3" t="s">
        <v>31</v>
      </c>
      <c r="C25" s="4">
        <v>54.5</v>
      </c>
      <c r="D25" s="5">
        <f t="shared" si="2"/>
        <v>45.5</v>
      </c>
      <c r="E25" s="6">
        <v>25.1</v>
      </c>
      <c r="F25" s="5">
        <v>11.4</v>
      </c>
      <c r="G25" s="7">
        <v>4.16</v>
      </c>
      <c r="H25" s="33"/>
      <c r="T25" s="1"/>
      <c r="AB25" s="14"/>
    </row>
    <row r="26" spans="1:28" ht="30" customHeight="1" x14ac:dyDescent="0.25">
      <c r="A26" s="14"/>
      <c r="B26" s="3" t="s">
        <v>22</v>
      </c>
      <c r="C26" s="4">
        <v>54</v>
      </c>
      <c r="D26" s="5">
        <f t="shared" si="2"/>
        <v>46</v>
      </c>
      <c r="E26" s="6">
        <v>25.6</v>
      </c>
      <c r="F26" s="5">
        <v>11.8</v>
      </c>
      <c r="G26" s="7">
        <v>4.72</v>
      </c>
      <c r="H26" s="33"/>
      <c r="T26" s="1"/>
      <c r="AB26" s="14"/>
    </row>
    <row r="27" spans="1:28" ht="30" customHeight="1" x14ac:dyDescent="0.25">
      <c r="A27" s="14"/>
      <c r="B27" s="3" t="s">
        <v>23</v>
      </c>
      <c r="C27" s="4">
        <v>53.9</v>
      </c>
      <c r="D27" s="5">
        <f t="shared" si="2"/>
        <v>46.1</v>
      </c>
      <c r="E27" s="6">
        <v>26.1</v>
      </c>
      <c r="F27" s="5">
        <v>12</v>
      </c>
      <c r="G27" s="7">
        <v>5.26</v>
      </c>
      <c r="H27" s="33"/>
      <c r="T27" s="1"/>
      <c r="AB27" s="14"/>
    </row>
    <row r="28" spans="1:28" ht="30" customHeight="1" x14ac:dyDescent="0.25">
      <c r="A28" s="14"/>
      <c r="B28" s="3" t="s">
        <v>24</v>
      </c>
      <c r="C28" s="4">
        <v>54.7</v>
      </c>
      <c r="D28" s="5">
        <f t="shared" si="2"/>
        <v>45.3</v>
      </c>
      <c r="E28" s="6">
        <v>29.8</v>
      </c>
      <c r="F28" s="5">
        <v>13.5</v>
      </c>
      <c r="G28" s="7">
        <v>5.91</v>
      </c>
      <c r="H28" s="33"/>
      <c r="T28" s="1"/>
      <c r="AB28" s="14"/>
    </row>
    <row r="29" spans="1:28" ht="30" customHeight="1" x14ac:dyDescent="0.25">
      <c r="A29" s="14"/>
      <c r="B29" s="3" t="s">
        <v>25</v>
      </c>
      <c r="C29" s="4">
        <v>52.2</v>
      </c>
      <c r="D29" s="5">
        <f t="shared" si="2"/>
        <v>47.8</v>
      </c>
      <c r="E29" s="6">
        <v>28.3</v>
      </c>
      <c r="F29" s="5">
        <v>13.5</v>
      </c>
      <c r="G29" s="7">
        <v>6.82</v>
      </c>
      <c r="H29" s="33"/>
      <c r="T29" s="1"/>
      <c r="AB29" s="14"/>
    </row>
    <row r="30" spans="1:28" ht="30" customHeight="1" x14ac:dyDescent="0.25">
      <c r="A30" s="14"/>
      <c r="B30" s="3" t="s">
        <v>26</v>
      </c>
      <c r="C30" s="4">
        <v>48.3</v>
      </c>
      <c r="D30" s="5">
        <f t="shared" si="2"/>
        <v>51.7</v>
      </c>
      <c r="E30" s="6">
        <v>29.3</v>
      </c>
      <c r="F30" s="5">
        <v>15.1</v>
      </c>
      <c r="G30" s="7">
        <v>5.09</v>
      </c>
      <c r="H30" s="33"/>
      <c r="T30" s="1"/>
      <c r="AB30" s="14"/>
    </row>
    <row r="31" spans="1:28" ht="30" customHeight="1" x14ac:dyDescent="0.25">
      <c r="A31" s="14"/>
      <c r="B31" s="3" t="s">
        <v>27</v>
      </c>
      <c r="C31" s="9" t="s">
        <v>0</v>
      </c>
      <c r="D31" s="5" t="s">
        <v>0</v>
      </c>
      <c r="E31" s="10" t="s">
        <v>0</v>
      </c>
      <c r="F31" s="11" t="s">
        <v>0</v>
      </c>
      <c r="G31" s="12" t="s">
        <v>0</v>
      </c>
      <c r="H31" s="33"/>
      <c r="T31" s="1"/>
      <c r="AB31" s="14"/>
    </row>
    <row r="32" spans="1:28" ht="30" customHeight="1" x14ac:dyDescent="0.25">
      <c r="A32" s="14"/>
      <c r="B32" s="3" t="s">
        <v>28</v>
      </c>
      <c r="C32" s="9" t="s">
        <v>0</v>
      </c>
      <c r="D32" s="5" t="s">
        <v>0</v>
      </c>
      <c r="E32" s="10" t="s">
        <v>0</v>
      </c>
      <c r="F32" s="11" t="s">
        <v>0</v>
      </c>
      <c r="G32" s="12" t="s">
        <v>0</v>
      </c>
      <c r="H32" s="33"/>
      <c r="T32" s="1"/>
      <c r="AB32" s="14"/>
    </row>
    <row r="33" spans="1:28" ht="30" customHeight="1" x14ac:dyDescent="0.25">
      <c r="A33" s="14"/>
      <c r="B33" s="3" t="s">
        <v>29</v>
      </c>
      <c r="C33" s="9" t="s">
        <v>0</v>
      </c>
      <c r="D33" s="5" t="s">
        <v>0</v>
      </c>
      <c r="E33" s="10" t="s">
        <v>0</v>
      </c>
      <c r="F33" s="11" t="s">
        <v>0</v>
      </c>
      <c r="G33" s="12" t="s">
        <v>0</v>
      </c>
      <c r="H33" s="33"/>
      <c r="T33" s="1"/>
      <c r="AB33" s="14"/>
    </row>
    <row r="34" spans="1:28" ht="30" customHeight="1" x14ac:dyDescent="0.25">
      <c r="A34" s="14"/>
      <c r="B34" s="3" t="s">
        <v>30</v>
      </c>
      <c r="C34" s="9" t="s">
        <v>0</v>
      </c>
      <c r="D34" s="5" t="s">
        <v>0</v>
      </c>
      <c r="E34" s="10" t="s">
        <v>0</v>
      </c>
      <c r="F34" s="11" t="s">
        <v>0</v>
      </c>
      <c r="G34" s="12" t="s">
        <v>0</v>
      </c>
      <c r="H34" s="33"/>
      <c r="T34" s="1"/>
      <c r="AB34" s="14"/>
    </row>
    <row r="35" spans="1:28" ht="6" customHeight="1" x14ac:dyDescent="0.25">
      <c r="A35" s="14"/>
      <c r="B35" s="26"/>
      <c r="C35" s="27"/>
      <c r="D35" s="27"/>
      <c r="E35" s="27"/>
      <c r="F35" s="27"/>
      <c r="G35" s="28"/>
      <c r="H35" s="33"/>
      <c r="T35" s="1"/>
      <c r="AB35" s="14"/>
    </row>
    <row r="36" spans="1:28" ht="30" customHeight="1" x14ac:dyDescent="0.25">
      <c r="A36" s="14"/>
      <c r="B36" s="3" t="s">
        <v>1</v>
      </c>
      <c r="C36" s="4">
        <f>AVERAGE(C23:C34)</f>
        <v>47.337499999999999</v>
      </c>
      <c r="D36" s="5">
        <f>AVERAGE(D23:D34)</f>
        <v>52.662500000000001</v>
      </c>
      <c r="E36" s="6">
        <f>AVERAGE(E23:E34)</f>
        <v>23.612500000000004</v>
      </c>
      <c r="F36" s="5">
        <f>AVERAGE(F23:F34)</f>
        <v>11.799999999999999</v>
      </c>
      <c r="G36" s="8">
        <f>AVERAGE(G23:G34)</f>
        <v>4.6312499999999996</v>
      </c>
      <c r="H36" s="33"/>
      <c r="T36" s="1"/>
      <c r="AB36" s="14"/>
    </row>
    <row r="37" spans="1:28" ht="30" customHeight="1" x14ac:dyDescent="0.25">
      <c r="A37" s="14"/>
      <c r="B37" s="3" t="s">
        <v>2</v>
      </c>
      <c r="C37" s="4">
        <f>MIN(C23:C34)</f>
        <v>27.3</v>
      </c>
      <c r="D37" s="5">
        <f>MIN(D23:D34)</f>
        <v>45.3</v>
      </c>
      <c r="E37" s="6">
        <f>MIN(E23:E34)</f>
        <v>11.4</v>
      </c>
      <c r="F37" s="5">
        <f>MIN(F23:F34)</f>
        <v>8.3000000000000007</v>
      </c>
      <c r="G37" s="8">
        <f>MIN(G23:G34)</f>
        <v>2.34</v>
      </c>
      <c r="H37" s="33"/>
      <c r="T37" s="1"/>
      <c r="AB37" s="14"/>
    </row>
    <row r="38" spans="1:28" ht="30" customHeight="1" x14ac:dyDescent="0.25">
      <c r="A38" s="14"/>
      <c r="B38" s="3" t="s">
        <v>3</v>
      </c>
      <c r="C38" s="4">
        <f>MAX(C23:C34)</f>
        <v>54.7</v>
      </c>
      <c r="D38" s="5">
        <f>MAX(D23:D34)</f>
        <v>72.7</v>
      </c>
      <c r="E38" s="6">
        <f>MAX(E23:E34)</f>
        <v>29.8</v>
      </c>
      <c r="F38" s="5">
        <f>MAX(F23:F34)</f>
        <v>15.1</v>
      </c>
      <c r="G38" s="8">
        <f>MAX(G23:G34)</f>
        <v>6.82</v>
      </c>
      <c r="H38" s="33"/>
      <c r="T38" s="1"/>
      <c r="AB38" s="14"/>
    </row>
    <row r="39" spans="1:28" ht="30" customHeight="1" x14ac:dyDescent="0.25">
      <c r="A39" s="14"/>
      <c r="B39" s="3" t="s">
        <v>4</v>
      </c>
      <c r="C39" s="4">
        <f>C38-C37</f>
        <v>27.400000000000002</v>
      </c>
      <c r="D39" s="5">
        <f t="shared" ref="D39:G39" si="3">D38-D37</f>
        <v>27.400000000000006</v>
      </c>
      <c r="E39" s="6">
        <f t="shared" si="3"/>
        <v>18.399999999999999</v>
      </c>
      <c r="F39" s="5">
        <f t="shared" si="3"/>
        <v>6.7999999999999989</v>
      </c>
      <c r="G39" s="8">
        <f t="shared" si="3"/>
        <v>4.4800000000000004</v>
      </c>
      <c r="H39" s="33"/>
      <c r="T39" s="1"/>
      <c r="AB39" s="14"/>
    </row>
    <row r="40" spans="1:28" ht="30" customHeight="1" x14ac:dyDescent="0.25">
      <c r="A40" s="14"/>
      <c r="B40" s="21" t="s">
        <v>12</v>
      </c>
      <c r="C40" s="24"/>
      <c r="D40" s="24"/>
      <c r="E40" s="24"/>
      <c r="F40" s="24"/>
      <c r="G40" s="25"/>
      <c r="H40" s="33"/>
      <c r="T40" s="1"/>
      <c r="AB40" s="14"/>
    </row>
    <row r="41" spans="1:28" ht="30.6" customHeight="1" x14ac:dyDescent="0.25">
      <c r="A41" s="14"/>
      <c r="B41" s="3" t="s">
        <v>19</v>
      </c>
      <c r="C41" s="4">
        <v>46</v>
      </c>
      <c r="D41" s="5">
        <f>100-C41</f>
        <v>54</v>
      </c>
      <c r="E41" s="6">
        <v>19.5</v>
      </c>
      <c r="F41" s="5">
        <v>10.6</v>
      </c>
      <c r="G41" s="7">
        <v>3.57</v>
      </c>
      <c r="H41" s="33"/>
      <c r="T41" s="1"/>
      <c r="AB41" s="14"/>
    </row>
    <row r="42" spans="1:28" ht="30" customHeight="1" x14ac:dyDescent="0.25">
      <c r="A42" s="14"/>
      <c r="B42" s="3" t="s">
        <v>20</v>
      </c>
      <c r="C42" s="4">
        <v>35</v>
      </c>
      <c r="D42" s="5">
        <f t="shared" ref="D42:D48" si="4">100-C42</f>
        <v>65</v>
      </c>
      <c r="E42" s="6">
        <v>18.399999999999999</v>
      </c>
      <c r="F42" s="5">
        <v>11.9</v>
      </c>
      <c r="G42" s="7">
        <v>2.25</v>
      </c>
      <c r="H42" s="33"/>
      <c r="T42" s="1"/>
      <c r="AB42" s="14"/>
    </row>
    <row r="43" spans="1:28" ht="30" customHeight="1" x14ac:dyDescent="0.25">
      <c r="A43" s="14"/>
      <c r="B43" s="3" t="s">
        <v>32</v>
      </c>
      <c r="C43" s="4">
        <v>55.5</v>
      </c>
      <c r="D43" s="5">
        <f t="shared" si="4"/>
        <v>44.5</v>
      </c>
      <c r="E43" s="6">
        <v>26.7</v>
      </c>
      <c r="F43" s="5">
        <v>11.9</v>
      </c>
      <c r="G43" s="7">
        <v>3.4</v>
      </c>
      <c r="H43" s="33"/>
      <c r="T43" s="1"/>
      <c r="AB43" s="14"/>
    </row>
    <row r="44" spans="1:28" ht="30" customHeight="1" x14ac:dyDescent="0.25">
      <c r="A44" s="14"/>
      <c r="B44" s="3" t="s">
        <v>22</v>
      </c>
      <c r="C44" s="4">
        <v>53.4</v>
      </c>
      <c r="D44" s="5">
        <f t="shared" si="4"/>
        <v>46.6</v>
      </c>
      <c r="E44" s="6">
        <v>27.3</v>
      </c>
      <c r="F44" s="5">
        <v>12.7</v>
      </c>
      <c r="G44" s="7">
        <v>3.94</v>
      </c>
      <c r="H44" s="33"/>
      <c r="T44" s="1"/>
      <c r="AB44" s="14"/>
    </row>
    <row r="45" spans="1:28" ht="30" customHeight="1" x14ac:dyDescent="0.25">
      <c r="A45" s="14"/>
      <c r="B45" s="3" t="s">
        <v>23</v>
      </c>
      <c r="C45" s="4">
        <v>53.1</v>
      </c>
      <c r="D45" s="5">
        <f t="shared" si="4"/>
        <v>46.9</v>
      </c>
      <c r="E45" s="6">
        <v>28.3</v>
      </c>
      <c r="F45" s="5">
        <v>13.3</v>
      </c>
      <c r="G45" s="7">
        <v>4.3499999999999996</v>
      </c>
      <c r="H45" s="33"/>
      <c r="T45" s="1"/>
      <c r="AB45" s="14"/>
    </row>
    <row r="46" spans="1:28" ht="30" customHeight="1" x14ac:dyDescent="0.25">
      <c r="A46" s="14"/>
      <c r="B46" s="3" t="s">
        <v>24</v>
      </c>
      <c r="C46" s="4">
        <v>53.3</v>
      </c>
      <c r="D46" s="5">
        <f t="shared" si="4"/>
        <v>46.7</v>
      </c>
      <c r="E46" s="6">
        <v>30.1</v>
      </c>
      <c r="F46" s="5">
        <v>14.1</v>
      </c>
      <c r="G46" s="7">
        <v>4.59</v>
      </c>
      <c r="H46" s="33"/>
      <c r="T46" s="1"/>
      <c r="AB46" s="14"/>
    </row>
    <row r="47" spans="1:28" ht="30" customHeight="1" x14ac:dyDescent="0.25">
      <c r="A47" s="14"/>
      <c r="B47" s="3" t="s">
        <v>25</v>
      </c>
      <c r="C47" s="4">
        <v>49.5</v>
      </c>
      <c r="D47" s="5">
        <f t="shared" si="4"/>
        <v>50.5</v>
      </c>
      <c r="E47" s="6">
        <v>29.8</v>
      </c>
      <c r="F47" s="5">
        <v>15</v>
      </c>
      <c r="G47" s="7">
        <v>4.26</v>
      </c>
      <c r="H47" s="33"/>
      <c r="T47" s="1"/>
      <c r="AB47" s="14"/>
    </row>
    <row r="48" spans="1:28" ht="30" customHeight="1" x14ac:dyDescent="0.25">
      <c r="A48" s="14"/>
      <c r="B48" s="3" t="s">
        <v>26</v>
      </c>
      <c r="C48" s="4">
        <v>43.7</v>
      </c>
      <c r="D48" s="5">
        <f t="shared" si="4"/>
        <v>56.3</v>
      </c>
      <c r="E48" s="6">
        <v>32.1</v>
      </c>
      <c r="F48" s="5">
        <v>18.100000000000001</v>
      </c>
      <c r="G48" s="7">
        <v>3.73</v>
      </c>
      <c r="H48" s="33"/>
      <c r="T48" s="1"/>
      <c r="AB48" s="14"/>
    </row>
    <row r="49" spans="1:28" ht="30" customHeight="1" x14ac:dyDescent="0.25">
      <c r="A49" s="14"/>
      <c r="B49" s="3" t="s">
        <v>27</v>
      </c>
      <c r="C49" s="9" t="s">
        <v>0</v>
      </c>
      <c r="D49" s="5" t="s">
        <v>0</v>
      </c>
      <c r="E49" s="10" t="s">
        <v>0</v>
      </c>
      <c r="F49" s="11" t="s">
        <v>0</v>
      </c>
      <c r="G49" s="12" t="s">
        <v>0</v>
      </c>
      <c r="H49" s="33"/>
      <c r="T49" s="1"/>
      <c r="AB49" s="14"/>
    </row>
    <row r="50" spans="1:28" ht="30" customHeight="1" x14ac:dyDescent="0.25">
      <c r="A50" s="14"/>
      <c r="B50" s="3" t="s">
        <v>28</v>
      </c>
      <c r="C50" s="9" t="s">
        <v>0</v>
      </c>
      <c r="D50" s="5" t="s">
        <v>0</v>
      </c>
      <c r="E50" s="10" t="s">
        <v>0</v>
      </c>
      <c r="F50" s="11" t="s">
        <v>0</v>
      </c>
      <c r="G50" s="12" t="s">
        <v>0</v>
      </c>
      <c r="H50" s="33"/>
      <c r="T50" s="1"/>
      <c r="AB50" s="14"/>
    </row>
    <row r="51" spans="1:28" ht="30" customHeight="1" x14ac:dyDescent="0.25">
      <c r="A51" s="14"/>
      <c r="B51" s="3" t="s">
        <v>29</v>
      </c>
      <c r="C51" s="9" t="s">
        <v>0</v>
      </c>
      <c r="D51" s="5" t="s">
        <v>0</v>
      </c>
      <c r="E51" s="10" t="s">
        <v>0</v>
      </c>
      <c r="F51" s="11" t="s">
        <v>0</v>
      </c>
      <c r="G51" s="12" t="s">
        <v>0</v>
      </c>
      <c r="H51" s="33"/>
      <c r="T51" s="1"/>
      <c r="AB51" s="14"/>
    </row>
    <row r="52" spans="1:28" ht="30" customHeight="1" x14ac:dyDescent="0.25">
      <c r="A52" s="14"/>
      <c r="B52" s="3" t="s">
        <v>30</v>
      </c>
      <c r="C52" s="9" t="s">
        <v>0</v>
      </c>
      <c r="D52" s="5" t="s">
        <v>0</v>
      </c>
      <c r="E52" s="10" t="s">
        <v>0</v>
      </c>
      <c r="F52" s="11" t="s">
        <v>0</v>
      </c>
      <c r="G52" s="12" t="s">
        <v>0</v>
      </c>
      <c r="H52" s="33"/>
      <c r="T52" s="1"/>
      <c r="AB52" s="14"/>
    </row>
    <row r="53" spans="1:28" ht="6" customHeight="1" x14ac:dyDescent="0.25">
      <c r="A53" s="14"/>
      <c r="B53" s="26"/>
      <c r="C53" s="27"/>
      <c r="D53" s="27"/>
      <c r="E53" s="27"/>
      <c r="F53" s="27"/>
      <c r="G53" s="28"/>
      <c r="H53" s="33"/>
      <c r="T53" s="1"/>
      <c r="AB53" s="14"/>
    </row>
    <row r="54" spans="1:28" ht="30" customHeight="1" x14ac:dyDescent="0.25">
      <c r="A54" s="14"/>
      <c r="B54" s="3" t="s">
        <v>1</v>
      </c>
      <c r="C54" s="4">
        <f>AVERAGE(C41:C52)</f>
        <v>48.6875</v>
      </c>
      <c r="D54" s="5">
        <f>AVERAGE(D41:D52)</f>
        <v>51.3125</v>
      </c>
      <c r="E54" s="6">
        <f>AVERAGE(E41:E52)</f>
        <v>26.524999999999999</v>
      </c>
      <c r="F54" s="5">
        <f>AVERAGE(F41:F52)</f>
        <v>13.45</v>
      </c>
      <c r="G54" s="8">
        <f>AVERAGE(G41:G52)</f>
        <v>3.76125</v>
      </c>
      <c r="H54" s="33"/>
      <c r="T54" s="1"/>
      <c r="AB54" s="14"/>
    </row>
    <row r="55" spans="1:28" ht="30" customHeight="1" x14ac:dyDescent="0.25">
      <c r="A55" s="14"/>
      <c r="B55" s="3" t="s">
        <v>2</v>
      </c>
      <c r="C55" s="4">
        <f>MIN(C41:C52)</f>
        <v>35</v>
      </c>
      <c r="D55" s="5">
        <f>MIN(D41:D52)</f>
        <v>44.5</v>
      </c>
      <c r="E55" s="6">
        <f>MIN(E41:E52)</f>
        <v>18.399999999999999</v>
      </c>
      <c r="F55" s="5">
        <f>MIN(F41:F52)</f>
        <v>10.6</v>
      </c>
      <c r="G55" s="8">
        <f>MIN(G41:G52)</f>
        <v>2.25</v>
      </c>
      <c r="H55" s="33"/>
      <c r="T55" s="1"/>
      <c r="AB55" s="14"/>
    </row>
    <row r="56" spans="1:28" ht="30" customHeight="1" x14ac:dyDescent="0.25">
      <c r="A56" s="14"/>
      <c r="B56" s="3" t="s">
        <v>3</v>
      </c>
      <c r="C56" s="4">
        <f>MAX(C41:C52)</f>
        <v>55.5</v>
      </c>
      <c r="D56" s="5">
        <f>MAX(D41:D52)</f>
        <v>65</v>
      </c>
      <c r="E56" s="6">
        <f>MAX(E41:E52)</f>
        <v>32.1</v>
      </c>
      <c r="F56" s="5">
        <f>MAX(F41:F52)</f>
        <v>18.100000000000001</v>
      </c>
      <c r="G56" s="8">
        <f>MAX(G41:G52)</f>
        <v>4.59</v>
      </c>
      <c r="H56" s="33"/>
      <c r="T56" s="1"/>
      <c r="AB56" s="14"/>
    </row>
    <row r="57" spans="1:28" ht="30" customHeight="1" x14ac:dyDescent="0.25">
      <c r="A57" s="14"/>
      <c r="B57" s="3" t="s">
        <v>4</v>
      </c>
      <c r="C57" s="4">
        <f>C56-C55</f>
        <v>20.5</v>
      </c>
      <c r="D57" s="5">
        <f t="shared" ref="D57:G57" si="5">D56-D55</f>
        <v>20.5</v>
      </c>
      <c r="E57" s="6">
        <f t="shared" si="5"/>
        <v>13.700000000000003</v>
      </c>
      <c r="F57" s="5">
        <f t="shared" si="5"/>
        <v>7.5000000000000018</v>
      </c>
      <c r="G57" s="8">
        <f t="shared" si="5"/>
        <v>2.34</v>
      </c>
      <c r="H57" s="33"/>
      <c r="T57" s="1"/>
      <c r="AB57" s="14"/>
    </row>
    <row r="58" spans="1:28" ht="30" customHeight="1" x14ac:dyDescent="0.25">
      <c r="A58" s="14"/>
      <c r="B58" s="21" t="s">
        <v>13</v>
      </c>
      <c r="C58" s="24"/>
      <c r="D58" s="24"/>
      <c r="E58" s="24"/>
      <c r="F58" s="24"/>
      <c r="G58" s="25"/>
      <c r="H58" s="33"/>
      <c r="T58" s="1"/>
      <c r="AB58" s="14"/>
    </row>
    <row r="59" spans="1:28" ht="30.6" customHeight="1" x14ac:dyDescent="0.25">
      <c r="A59" s="14"/>
      <c r="B59" s="3" t="s">
        <v>19</v>
      </c>
      <c r="C59" s="4">
        <v>54</v>
      </c>
      <c r="D59" s="5">
        <f>100-C59</f>
        <v>46</v>
      </c>
      <c r="E59" s="6">
        <v>23</v>
      </c>
      <c r="F59" s="5">
        <v>10.6</v>
      </c>
      <c r="G59" s="7">
        <v>3.71</v>
      </c>
      <c r="H59" s="33"/>
      <c r="T59" s="1"/>
      <c r="AB59" s="14"/>
    </row>
    <row r="60" spans="1:28" ht="30" customHeight="1" x14ac:dyDescent="0.25">
      <c r="A60" s="14"/>
      <c r="B60" s="3" t="s">
        <v>20</v>
      </c>
      <c r="C60" s="4">
        <v>52.3</v>
      </c>
      <c r="D60" s="5">
        <f t="shared" ref="D60:D66" si="6">100-C60</f>
        <v>47.7</v>
      </c>
      <c r="E60" s="6">
        <v>23.6</v>
      </c>
      <c r="F60" s="5">
        <v>11.3</v>
      </c>
      <c r="G60" s="7">
        <v>3.88</v>
      </c>
      <c r="H60" s="33"/>
      <c r="T60" s="1"/>
      <c r="AB60" s="14"/>
    </row>
    <row r="61" spans="1:28" ht="30" customHeight="1" x14ac:dyDescent="0.25">
      <c r="A61" s="14"/>
      <c r="B61" s="3" t="s">
        <v>31</v>
      </c>
      <c r="C61" s="4">
        <v>51.6</v>
      </c>
      <c r="D61" s="5">
        <f t="shared" si="6"/>
        <v>48.4</v>
      </c>
      <c r="E61" s="6">
        <v>27.6</v>
      </c>
      <c r="F61" s="5">
        <v>13.4</v>
      </c>
      <c r="G61" s="7">
        <v>4.74</v>
      </c>
      <c r="H61" s="33"/>
      <c r="T61" s="1"/>
      <c r="AB61" s="14"/>
    </row>
    <row r="62" spans="1:28" ht="30" customHeight="1" x14ac:dyDescent="0.25">
      <c r="A62" s="14"/>
      <c r="B62" s="3" t="s">
        <v>22</v>
      </c>
      <c r="C62" s="4">
        <v>52.2</v>
      </c>
      <c r="D62" s="5">
        <f t="shared" si="6"/>
        <v>47.8</v>
      </c>
      <c r="E62" s="6">
        <v>28.2</v>
      </c>
      <c r="F62" s="5">
        <v>13.5</v>
      </c>
      <c r="G62" s="7">
        <v>5.36</v>
      </c>
      <c r="H62" s="33"/>
      <c r="T62" s="1"/>
      <c r="AB62" s="14"/>
    </row>
    <row r="63" spans="1:28" ht="30" customHeight="1" x14ac:dyDescent="0.25">
      <c r="A63" s="14"/>
      <c r="B63" s="3" t="s">
        <v>23</v>
      </c>
      <c r="C63" s="4">
        <v>53</v>
      </c>
      <c r="D63" s="5">
        <f t="shared" si="6"/>
        <v>47</v>
      </c>
      <c r="E63" s="6">
        <v>28.9</v>
      </c>
      <c r="F63" s="5">
        <v>13.6</v>
      </c>
      <c r="G63" s="7">
        <v>5.96</v>
      </c>
      <c r="H63" s="33"/>
      <c r="T63" s="1"/>
      <c r="AB63" s="14"/>
    </row>
    <row r="64" spans="1:28" ht="30" customHeight="1" x14ac:dyDescent="0.25">
      <c r="A64" s="14"/>
      <c r="B64" s="3" t="s">
        <v>24</v>
      </c>
      <c r="C64" s="4">
        <v>53.4</v>
      </c>
      <c r="D64" s="5">
        <f t="shared" si="6"/>
        <v>46.6</v>
      </c>
      <c r="E64" s="6">
        <v>32</v>
      </c>
      <c r="F64" s="5">
        <v>14.9</v>
      </c>
      <c r="G64" s="7">
        <v>5.32</v>
      </c>
      <c r="H64" s="33"/>
      <c r="T64" s="1"/>
      <c r="AB64" s="14"/>
    </row>
    <row r="65" spans="1:28" ht="30" customHeight="1" x14ac:dyDescent="0.25">
      <c r="A65" s="14"/>
      <c r="B65" s="3" t="s">
        <v>25</v>
      </c>
      <c r="C65" s="9">
        <v>51.8</v>
      </c>
      <c r="D65" s="5">
        <f t="shared" si="6"/>
        <v>48.2</v>
      </c>
      <c r="E65" s="10">
        <v>30</v>
      </c>
      <c r="F65" s="11">
        <v>14.4</v>
      </c>
      <c r="G65" s="12">
        <v>6.65</v>
      </c>
      <c r="H65" s="33"/>
      <c r="T65" s="1"/>
      <c r="AB65" s="14"/>
    </row>
    <row r="66" spans="1:28" ht="30" customHeight="1" x14ac:dyDescent="0.25">
      <c r="A66" s="14"/>
      <c r="B66" s="3" t="s">
        <v>26</v>
      </c>
      <c r="C66" s="9">
        <v>50.7</v>
      </c>
      <c r="D66" s="5">
        <f t="shared" si="6"/>
        <v>49.3</v>
      </c>
      <c r="E66" s="10">
        <v>31.2</v>
      </c>
      <c r="F66" s="11">
        <v>15.4</v>
      </c>
      <c r="G66" s="12">
        <v>6.43</v>
      </c>
      <c r="H66" s="33"/>
      <c r="T66" s="1"/>
      <c r="AB66" s="14"/>
    </row>
    <row r="67" spans="1:28" ht="30" customHeight="1" x14ac:dyDescent="0.25">
      <c r="A67" s="14"/>
      <c r="B67" s="3" t="s">
        <v>27</v>
      </c>
      <c r="C67" s="9" t="s">
        <v>0</v>
      </c>
      <c r="D67" s="5" t="s">
        <v>0</v>
      </c>
      <c r="E67" s="10" t="s">
        <v>0</v>
      </c>
      <c r="F67" s="11" t="s">
        <v>0</v>
      </c>
      <c r="G67" s="12" t="s">
        <v>0</v>
      </c>
      <c r="H67" s="33"/>
      <c r="T67" s="1"/>
      <c r="AB67" s="14"/>
    </row>
    <row r="68" spans="1:28" ht="30" customHeight="1" x14ac:dyDescent="0.25">
      <c r="A68" s="14"/>
      <c r="B68" s="3" t="s">
        <v>28</v>
      </c>
      <c r="C68" s="9" t="s">
        <v>0</v>
      </c>
      <c r="D68" s="5" t="s">
        <v>0</v>
      </c>
      <c r="E68" s="10" t="s">
        <v>0</v>
      </c>
      <c r="F68" s="11" t="s">
        <v>0</v>
      </c>
      <c r="G68" s="12" t="s">
        <v>0</v>
      </c>
      <c r="H68" s="33"/>
      <c r="T68" s="1"/>
      <c r="AB68" s="14"/>
    </row>
    <row r="69" spans="1:28" ht="30" customHeight="1" x14ac:dyDescent="0.25">
      <c r="A69" s="14"/>
      <c r="B69" s="3" t="s">
        <v>29</v>
      </c>
      <c r="C69" s="9" t="s">
        <v>0</v>
      </c>
      <c r="D69" s="5" t="s">
        <v>0</v>
      </c>
      <c r="E69" s="10" t="s">
        <v>0</v>
      </c>
      <c r="F69" s="11" t="s">
        <v>0</v>
      </c>
      <c r="G69" s="12" t="s">
        <v>0</v>
      </c>
      <c r="H69" s="33"/>
      <c r="T69" s="1"/>
      <c r="AB69" s="14"/>
    </row>
    <row r="70" spans="1:28" ht="30" customHeight="1" x14ac:dyDescent="0.25">
      <c r="A70" s="14"/>
      <c r="B70" s="3" t="s">
        <v>30</v>
      </c>
      <c r="C70" s="9" t="s">
        <v>0</v>
      </c>
      <c r="D70" s="5" t="s">
        <v>0</v>
      </c>
      <c r="E70" s="10" t="s">
        <v>0</v>
      </c>
      <c r="F70" s="11" t="s">
        <v>0</v>
      </c>
      <c r="G70" s="12" t="s">
        <v>0</v>
      </c>
      <c r="H70" s="33"/>
      <c r="T70" s="1"/>
      <c r="AB70" s="14"/>
    </row>
    <row r="71" spans="1:28" ht="6" customHeight="1" x14ac:dyDescent="0.25">
      <c r="A71" s="14"/>
      <c r="B71" s="26"/>
      <c r="C71" s="27"/>
      <c r="D71" s="27"/>
      <c r="E71" s="27"/>
      <c r="F71" s="27"/>
      <c r="G71" s="28"/>
      <c r="H71" s="33"/>
      <c r="T71" s="1"/>
      <c r="AB71" s="14"/>
    </row>
    <row r="72" spans="1:28" ht="30" customHeight="1" x14ac:dyDescent="0.25">
      <c r="A72" s="14"/>
      <c r="B72" s="3" t="s">
        <v>1</v>
      </c>
      <c r="C72" s="4">
        <f>AVERAGE(C59:C70)</f>
        <v>52.375</v>
      </c>
      <c r="D72" s="5">
        <f>AVERAGE(D59:D70)</f>
        <v>47.625</v>
      </c>
      <c r="E72" s="6">
        <f>AVERAGE(E59:E70)</f>
        <v>28.0625</v>
      </c>
      <c r="F72" s="5">
        <f>AVERAGE(F59:F70)</f>
        <v>13.387500000000001</v>
      </c>
      <c r="G72" s="8">
        <f>AVERAGE(G59:G70)</f>
        <v>5.2562500000000005</v>
      </c>
      <c r="H72" s="33"/>
      <c r="T72" s="1"/>
      <c r="AB72" s="14"/>
    </row>
    <row r="73" spans="1:28" ht="30" customHeight="1" x14ac:dyDescent="0.25">
      <c r="A73" s="14"/>
      <c r="B73" s="3" t="s">
        <v>2</v>
      </c>
      <c r="C73" s="4">
        <f>MIN(C59:C70)</f>
        <v>50.7</v>
      </c>
      <c r="D73" s="5">
        <f>MIN(D59:D70)</f>
        <v>46</v>
      </c>
      <c r="E73" s="6">
        <f>MIN(E59:E70)</f>
        <v>23</v>
      </c>
      <c r="F73" s="5">
        <f>MIN(F59:F70)</f>
        <v>10.6</v>
      </c>
      <c r="G73" s="8">
        <f>MIN(G59:G70)</f>
        <v>3.71</v>
      </c>
      <c r="H73" s="33"/>
      <c r="T73" s="1"/>
      <c r="AB73" s="14"/>
    </row>
    <row r="74" spans="1:28" ht="30" customHeight="1" x14ac:dyDescent="0.25">
      <c r="A74" s="14"/>
      <c r="B74" s="3" t="s">
        <v>3</v>
      </c>
      <c r="C74" s="4">
        <f>MAX(C59:C70)</f>
        <v>54</v>
      </c>
      <c r="D74" s="5">
        <f>MAX(D59:D70)</f>
        <v>49.3</v>
      </c>
      <c r="E74" s="6">
        <f>MAX(E59:E70)</f>
        <v>32</v>
      </c>
      <c r="F74" s="5">
        <f>MAX(F59:F70)</f>
        <v>15.4</v>
      </c>
      <c r="G74" s="8">
        <f>MAX(G59:G70)</f>
        <v>6.65</v>
      </c>
      <c r="H74" s="33"/>
      <c r="T74" s="1"/>
      <c r="AB74" s="14"/>
    </row>
    <row r="75" spans="1:28" ht="30" customHeight="1" x14ac:dyDescent="0.25">
      <c r="A75" s="14"/>
      <c r="B75" s="3" t="s">
        <v>4</v>
      </c>
      <c r="C75" s="4">
        <f>C74-C73</f>
        <v>3.2999999999999972</v>
      </c>
      <c r="D75" s="5">
        <f t="shared" ref="D75:G75" si="7">D74-D73</f>
        <v>3.2999999999999972</v>
      </c>
      <c r="E75" s="6">
        <f t="shared" si="7"/>
        <v>9</v>
      </c>
      <c r="F75" s="5">
        <f t="shared" si="7"/>
        <v>4.8000000000000007</v>
      </c>
      <c r="G75" s="8">
        <f t="shared" si="7"/>
        <v>2.9400000000000004</v>
      </c>
      <c r="H75" s="33"/>
      <c r="T75" s="1"/>
      <c r="AB75" s="14"/>
    </row>
    <row r="76" spans="1:28" ht="30" customHeight="1" x14ac:dyDescent="0.25">
      <c r="A76" s="14"/>
      <c r="B76" s="21" t="s">
        <v>15</v>
      </c>
      <c r="C76" s="22"/>
      <c r="D76" s="22"/>
      <c r="E76" s="22"/>
      <c r="F76" s="22"/>
      <c r="G76" s="23"/>
      <c r="H76" s="33"/>
      <c r="T76" s="1"/>
      <c r="AB76" s="14"/>
    </row>
    <row r="77" spans="1:28" ht="30.6" customHeight="1" x14ac:dyDescent="0.25">
      <c r="A77" s="14"/>
      <c r="B77" s="3" t="s">
        <v>19</v>
      </c>
      <c r="C77" s="4">
        <v>55.7</v>
      </c>
      <c r="D77" s="5">
        <f>100-C77</f>
        <v>44.3</v>
      </c>
      <c r="E77" s="6">
        <v>24</v>
      </c>
      <c r="F77" s="5">
        <v>10.6</v>
      </c>
      <c r="G77" s="7">
        <v>4.22</v>
      </c>
      <c r="H77" s="33"/>
      <c r="T77" s="1"/>
      <c r="AB77" s="14"/>
    </row>
    <row r="78" spans="1:28" ht="30" customHeight="1" x14ac:dyDescent="0.25">
      <c r="A78" s="14"/>
      <c r="B78" s="3" t="s">
        <v>20</v>
      </c>
      <c r="C78" s="4">
        <v>52.7</v>
      </c>
      <c r="D78" s="5">
        <f t="shared" ref="D78:D84" si="8">100-C78</f>
        <v>47.3</v>
      </c>
      <c r="E78" s="6">
        <v>25.4</v>
      </c>
      <c r="F78" s="5">
        <v>12</v>
      </c>
      <c r="G78" s="7">
        <v>4.2300000000000004</v>
      </c>
      <c r="H78" s="33"/>
      <c r="T78" s="1"/>
      <c r="AB78" s="14"/>
    </row>
    <row r="79" spans="1:28" ht="30" customHeight="1" x14ac:dyDescent="0.25">
      <c r="A79" s="14"/>
      <c r="B79" s="3" t="s">
        <v>31</v>
      </c>
      <c r="C79" s="4">
        <v>48.6</v>
      </c>
      <c r="D79" s="5">
        <f t="shared" si="8"/>
        <v>51.4</v>
      </c>
      <c r="E79" s="6">
        <v>28.7</v>
      </c>
      <c r="F79" s="5">
        <v>14.8</v>
      </c>
      <c r="G79" s="7">
        <v>3.96</v>
      </c>
      <c r="H79" s="33"/>
      <c r="T79" s="1"/>
      <c r="AB79" s="14"/>
    </row>
    <row r="80" spans="1:28" ht="30" customHeight="1" x14ac:dyDescent="0.25">
      <c r="A80" s="14"/>
      <c r="B80" s="3" t="s">
        <v>22</v>
      </c>
      <c r="C80" s="4">
        <v>51.7</v>
      </c>
      <c r="D80" s="5">
        <f t="shared" si="8"/>
        <v>48.3</v>
      </c>
      <c r="E80" s="6">
        <v>29.6</v>
      </c>
      <c r="F80" s="5">
        <v>14.3</v>
      </c>
      <c r="G80" s="7">
        <v>5.18</v>
      </c>
      <c r="H80" s="33"/>
      <c r="T80" s="1"/>
      <c r="AB80" s="14"/>
    </row>
    <row r="81" spans="1:28" ht="30" customHeight="1" x14ac:dyDescent="0.25">
      <c r="A81" s="14"/>
      <c r="B81" s="3" t="s">
        <v>23</v>
      </c>
      <c r="C81" s="4">
        <v>52.8</v>
      </c>
      <c r="D81" s="5">
        <f t="shared" si="8"/>
        <v>47.2</v>
      </c>
      <c r="E81" s="6">
        <v>29.8</v>
      </c>
      <c r="F81" s="5">
        <v>14.1</v>
      </c>
      <c r="G81" s="7">
        <v>5.48</v>
      </c>
      <c r="H81" s="33"/>
      <c r="T81" s="1"/>
      <c r="AB81" s="14"/>
    </row>
    <row r="82" spans="1:28" ht="30" customHeight="1" x14ac:dyDescent="0.25">
      <c r="A82" s="14"/>
      <c r="B82" s="3" t="s">
        <v>24</v>
      </c>
      <c r="C82" s="4">
        <v>52.4</v>
      </c>
      <c r="D82" s="5">
        <f t="shared" si="8"/>
        <v>47.6</v>
      </c>
      <c r="E82" s="6">
        <v>30.5</v>
      </c>
      <c r="F82" s="5">
        <v>14.5</v>
      </c>
      <c r="G82" s="7">
        <v>5.17</v>
      </c>
      <c r="H82" s="33"/>
      <c r="T82" s="1"/>
      <c r="AB82" s="14"/>
    </row>
    <row r="83" spans="1:28" ht="30" customHeight="1" x14ac:dyDescent="0.25">
      <c r="A83" s="14"/>
      <c r="B83" s="3" t="s">
        <v>25</v>
      </c>
      <c r="C83" s="4">
        <v>50.3</v>
      </c>
      <c r="D83" s="5">
        <f t="shared" si="8"/>
        <v>49.7</v>
      </c>
      <c r="E83" s="6">
        <v>31.1</v>
      </c>
      <c r="F83" s="5">
        <v>15.4</v>
      </c>
      <c r="G83" s="7">
        <v>5.03</v>
      </c>
      <c r="H83" s="33"/>
      <c r="T83" s="1"/>
      <c r="AB83" s="14"/>
    </row>
    <row r="84" spans="1:28" ht="30" customHeight="1" x14ac:dyDescent="0.25">
      <c r="A84" s="14"/>
      <c r="B84" s="3" t="s">
        <v>26</v>
      </c>
      <c r="C84" s="4">
        <v>48</v>
      </c>
      <c r="D84" s="5">
        <f t="shared" si="8"/>
        <v>52</v>
      </c>
      <c r="E84" s="6">
        <v>32.5</v>
      </c>
      <c r="F84" s="5">
        <v>16.899999999999999</v>
      </c>
      <c r="G84" s="7">
        <v>4.8600000000000003</v>
      </c>
      <c r="H84" s="33"/>
      <c r="T84" s="1"/>
      <c r="AB84" s="14"/>
    </row>
    <row r="85" spans="1:28" ht="30" customHeight="1" x14ac:dyDescent="0.25">
      <c r="A85" s="14"/>
      <c r="B85" s="3" t="s">
        <v>27</v>
      </c>
      <c r="C85" s="9" t="s">
        <v>0</v>
      </c>
      <c r="D85" s="5" t="s">
        <v>0</v>
      </c>
      <c r="E85" s="10" t="s">
        <v>0</v>
      </c>
      <c r="F85" s="11" t="s">
        <v>0</v>
      </c>
      <c r="G85" s="12" t="s">
        <v>0</v>
      </c>
      <c r="H85" s="33"/>
      <c r="T85" s="1"/>
      <c r="AB85" s="14"/>
    </row>
    <row r="86" spans="1:28" ht="30" customHeight="1" x14ac:dyDescent="0.25">
      <c r="A86" s="14"/>
      <c r="B86" s="3" t="s">
        <v>28</v>
      </c>
      <c r="C86" s="9" t="s">
        <v>0</v>
      </c>
      <c r="D86" s="5" t="s">
        <v>0</v>
      </c>
      <c r="E86" s="10" t="s">
        <v>0</v>
      </c>
      <c r="F86" s="11" t="s">
        <v>0</v>
      </c>
      <c r="G86" s="12" t="s">
        <v>0</v>
      </c>
      <c r="H86" s="33"/>
      <c r="T86" s="1"/>
      <c r="AB86" s="14"/>
    </row>
    <row r="87" spans="1:28" ht="30" customHeight="1" x14ac:dyDescent="0.25">
      <c r="A87" s="14"/>
      <c r="B87" s="3" t="s">
        <v>29</v>
      </c>
      <c r="C87" s="9" t="s">
        <v>0</v>
      </c>
      <c r="D87" s="5" t="s">
        <v>0</v>
      </c>
      <c r="E87" s="10" t="s">
        <v>0</v>
      </c>
      <c r="F87" s="11" t="s">
        <v>0</v>
      </c>
      <c r="G87" s="12" t="s">
        <v>0</v>
      </c>
      <c r="H87" s="33"/>
      <c r="T87" s="1"/>
      <c r="AB87" s="14"/>
    </row>
    <row r="88" spans="1:28" ht="30" customHeight="1" x14ac:dyDescent="0.25">
      <c r="A88" s="14"/>
      <c r="B88" s="3" t="s">
        <v>30</v>
      </c>
      <c r="C88" s="9" t="s">
        <v>0</v>
      </c>
      <c r="D88" s="5" t="s">
        <v>0</v>
      </c>
      <c r="E88" s="10" t="s">
        <v>0</v>
      </c>
      <c r="F88" s="11" t="s">
        <v>0</v>
      </c>
      <c r="G88" s="12" t="s">
        <v>0</v>
      </c>
      <c r="H88" s="33"/>
      <c r="T88" s="1"/>
      <c r="AB88" s="14"/>
    </row>
    <row r="89" spans="1:28" ht="6" customHeight="1" x14ac:dyDescent="0.25">
      <c r="A89" s="14"/>
      <c r="B89" s="26"/>
      <c r="C89" s="27"/>
      <c r="D89" s="27"/>
      <c r="E89" s="27"/>
      <c r="F89" s="27"/>
      <c r="G89" s="28"/>
      <c r="H89" s="33"/>
      <c r="T89" s="1"/>
      <c r="AB89" s="14"/>
    </row>
    <row r="90" spans="1:28" ht="30" customHeight="1" x14ac:dyDescent="0.25">
      <c r="A90" s="14"/>
      <c r="B90" s="3" t="s">
        <v>1</v>
      </c>
      <c r="C90" s="4">
        <f>AVERAGE(C77:C88)</f>
        <v>51.524999999999999</v>
      </c>
      <c r="D90" s="5">
        <f>AVERAGE(D77:D88)</f>
        <v>48.475000000000001</v>
      </c>
      <c r="E90" s="6">
        <f>AVERAGE(E77:E88)</f>
        <v>28.95</v>
      </c>
      <c r="F90" s="5">
        <f>AVERAGE(F77:F88)</f>
        <v>14.074999999999999</v>
      </c>
      <c r="G90" s="8">
        <f>AVERAGE(G77:G88)</f>
        <v>4.7662500000000003</v>
      </c>
      <c r="H90" s="33"/>
      <c r="T90" s="1"/>
      <c r="AB90" s="14"/>
    </row>
    <row r="91" spans="1:28" ht="30" customHeight="1" x14ac:dyDescent="0.25">
      <c r="A91" s="14"/>
      <c r="B91" s="3" t="s">
        <v>2</v>
      </c>
      <c r="C91" s="4">
        <f>MIN(C77:C88)</f>
        <v>48</v>
      </c>
      <c r="D91" s="5">
        <f>MIN(D77:D88)</f>
        <v>44.3</v>
      </c>
      <c r="E91" s="6">
        <f>MIN(E77:E88)</f>
        <v>24</v>
      </c>
      <c r="F91" s="5">
        <f>MIN(F77:F88)</f>
        <v>10.6</v>
      </c>
      <c r="G91" s="8">
        <f>MIN(G77:G88)</f>
        <v>3.96</v>
      </c>
      <c r="H91" s="33"/>
      <c r="T91" s="1"/>
      <c r="AB91" s="14"/>
    </row>
    <row r="92" spans="1:28" ht="30" customHeight="1" x14ac:dyDescent="0.25">
      <c r="A92" s="14"/>
      <c r="B92" s="3" t="s">
        <v>3</v>
      </c>
      <c r="C92" s="4">
        <f>MAX(C77:C88)</f>
        <v>55.7</v>
      </c>
      <c r="D92" s="5">
        <f>MAX(D77:D88)</f>
        <v>52</v>
      </c>
      <c r="E92" s="6">
        <f>MAX(E77:E88)</f>
        <v>32.5</v>
      </c>
      <c r="F92" s="5">
        <f>MAX(F77:F88)</f>
        <v>16.899999999999999</v>
      </c>
      <c r="G92" s="8">
        <f>MAX(G77:G88)</f>
        <v>5.48</v>
      </c>
      <c r="H92" s="33"/>
      <c r="T92" s="1"/>
      <c r="AB92" s="14"/>
    </row>
    <row r="93" spans="1:28" ht="30" customHeight="1" x14ac:dyDescent="0.25">
      <c r="A93" s="14"/>
      <c r="B93" s="3" t="s">
        <v>4</v>
      </c>
      <c r="C93" s="4">
        <f>C92-C91</f>
        <v>7.7000000000000028</v>
      </c>
      <c r="D93" s="5">
        <f t="shared" ref="D93:G93" si="9">D92-D91</f>
        <v>7.7000000000000028</v>
      </c>
      <c r="E93" s="6">
        <f t="shared" si="9"/>
        <v>8.5</v>
      </c>
      <c r="F93" s="5">
        <f t="shared" si="9"/>
        <v>6.2999999999999989</v>
      </c>
      <c r="G93" s="8">
        <f t="shared" si="9"/>
        <v>1.5200000000000005</v>
      </c>
      <c r="H93" s="33"/>
      <c r="T93" s="1"/>
      <c r="AB93" s="14"/>
    </row>
    <row r="94" spans="1:28" ht="30" customHeight="1" x14ac:dyDescent="0.25">
      <c r="A94" s="14"/>
      <c r="B94" s="29" t="s">
        <v>14</v>
      </c>
      <c r="C94" s="22"/>
      <c r="D94" s="22"/>
      <c r="E94" s="22"/>
      <c r="F94" s="22"/>
      <c r="G94" s="23"/>
      <c r="H94" s="33"/>
      <c r="T94" s="1"/>
      <c r="AB94" s="14"/>
    </row>
    <row r="95" spans="1:28" ht="30.6" customHeight="1" x14ac:dyDescent="0.25">
      <c r="A95" s="14"/>
      <c r="B95" s="3" t="s">
        <v>19</v>
      </c>
      <c r="C95" s="4">
        <v>57.7</v>
      </c>
      <c r="D95" s="5">
        <f>100-C95</f>
        <v>42.3</v>
      </c>
      <c r="E95" s="6">
        <v>19.899999999999999</v>
      </c>
      <c r="F95" s="5">
        <v>8.4</v>
      </c>
      <c r="G95" s="7">
        <v>3.82</v>
      </c>
      <c r="H95" s="33"/>
      <c r="T95" s="1"/>
      <c r="AB95" s="14"/>
    </row>
    <row r="96" spans="1:28" ht="30" customHeight="1" x14ac:dyDescent="0.25">
      <c r="A96" s="14"/>
      <c r="B96" s="3" t="s">
        <v>20</v>
      </c>
      <c r="C96" s="4">
        <v>57.5</v>
      </c>
      <c r="D96" s="5">
        <f t="shared" ref="D96:D102" si="10">100-C96</f>
        <v>42.5</v>
      </c>
      <c r="E96" s="6">
        <v>21.3</v>
      </c>
      <c r="F96" s="5">
        <v>9.1</v>
      </c>
      <c r="G96" s="7">
        <v>3.99</v>
      </c>
      <c r="H96" s="33"/>
      <c r="T96" s="1"/>
      <c r="AB96" s="14"/>
    </row>
    <row r="97" spans="1:28" ht="30" customHeight="1" x14ac:dyDescent="0.25">
      <c r="A97" s="14"/>
      <c r="B97" s="3" t="s">
        <v>31</v>
      </c>
      <c r="C97" s="4">
        <v>56.3</v>
      </c>
      <c r="D97" s="5">
        <f t="shared" si="10"/>
        <v>43.7</v>
      </c>
      <c r="E97" s="6">
        <v>24</v>
      </c>
      <c r="F97" s="5">
        <v>10.5</v>
      </c>
      <c r="G97" s="7">
        <v>3.95</v>
      </c>
      <c r="H97" s="33"/>
      <c r="T97" s="1"/>
      <c r="AB97" s="14"/>
    </row>
    <row r="98" spans="1:28" ht="30" customHeight="1" x14ac:dyDescent="0.25">
      <c r="A98" s="14"/>
      <c r="B98" s="3" t="s">
        <v>22</v>
      </c>
      <c r="C98" s="4">
        <v>56.1</v>
      </c>
      <c r="D98" s="5">
        <f t="shared" si="10"/>
        <v>43.9</v>
      </c>
      <c r="E98" s="6">
        <v>25.2</v>
      </c>
      <c r="F98" s="5">
        <v>11</v>
      </c>
      <c r="G98" s="7">
        <v>4.41</v>
      </c>
      <c r="H98" s="33"/>
      <c r="T98" s="1"/>
      <c r="AB98" s="14"/>
    </row>
    <row r="99" spans="1:28" ht="30" customHeight="1" x14ac:dyDescent="0.25">
      <c r="A99" s="14"/>
      <c r="B99" s="3" t="s">
        <v>23</v>
      </c>
      <c r="C99" s="4">
        <v>56.6</v>
      </c>
      <c r="D99" s="5">
        <f t="shared" si="10"/>
        <v>43.4</v>
      </c>
      <c r="E99" s="6">
        <v>26</v>
      </c>
      <c r="F99" s="5">
        <v>11.3</v>
      </c>
      <c r="G99" s="7">
        <v>4.88</v>
      </c>
      <c r="H99" s="33"/>
      <c r="T99" s="1"/>
      <c r="AB99" s="14"/>
    </row>
    <row r="100" spans="1:28" ht="30" customHeight="1" x14ac:dyDescent="0.25">
      <c r="A100" s="14"/>
      <c r="B100" s="3" t="s">
        <v>24</v>
      </c>
      <c r="C100" s="4">
        <v>55.2</v>
      </c>
      <c r="D100" s="5">
        <f t="shared" si="10"/>
        <v>44.8</v>
      </c>
      <c r="E100" s="6">
        <v>27.1</v>
      </c>
      <c r="F100" s="5">
        <v>12.1</v>
      </c>
      <c r="G100" s="7">
        <v>4.82</v>
      </c>
      <c r="H100" s="33"/>
      <c r="T100" s="1"/>
      <c r="AB100" s="14"/>
    </row>
    <row r="101" spans="1:28" ht="30" customHeight="1" x14ac:dyDescent="0.25">
      <c r="A101" s="14"/>
      <c r="B101" s="3" t="s">
        <v>25</v>
      </c>
      <c r="C101" s="4">
        <v>54.7</v>
      </c>
      <c r="D101" s="5">
        <f t="shared" si="10"/>
        <v>45.3</v>
      </c>
      <c r="E101" s="6">
        <v>26.9</v>
      </c>
      <c r="F101" s="5">
        <v>12.2</v>
      </c>
      <c r="G101" s="7">
        <v>4.9400000000000004</v>
      </c>
      <c r="H101" s="33"/>
      <c r="T101" s="1"/>
      <c r="AB101" s="14"/>
    </row>
    <row r="102" spans="1:28" ht="30" customHeight="1" x14ac:dyDescent="0.25">
      <c r="A102" s="14"/>
      <c r="B102" s="3" t="s">
        <v>26</v>
      </c>
      <c r="C102" s="4">
        <v>53.9</v>
      </c>
      <c r="D102" s="5">
        <f t="shared" si="10"/>
        <v>46.1</v>
      </c>
      <c r="E102" s="6">
        <v>28.4</v>
      </c>
      <c r="F102" s="5">
        <v>13.1</v>
      </c>
      <c r="G102" s="7">
        <v>5.23</v>
      </c>
      <c r="H102" s="33"/>
      <c r="T102" s="1"/>
      <c r="AB102" s="14"/>
    </row>
    <row r="103" spans="1:28" ht="30" customHeight="1" x14ac:dyDescent="0.25">
      <c r="A103" s="14"/>
      <c r="B103" s="3" t="s">
        <v>27</v>
      </c>
      <c r="C103" s="9" t="s">
        <v>0</v>
      </c>
      <c r="D103" s="5" t="s">
        <v>0</v>
      </c>
      <c r="E103" s="10" t="s">
        <v>0</v>
      </c>
      <c r="F103" s="11" t="s">
        <v>0</v>
      </c>
      <c r="G103" s="12" t="s">
        <v>0</v>
      </c>
      <c r="H103" s="33"/>
      <c r="T103" s="1"/>
      <c r="AB103" s="14"/>
    </row>
    <row r="104" spans="1:28" ht="30" customHeight="1" x14ac:dyDescent="0.25">
      <c r="A104" s="14"/>
      <c r="B104" s="3" t="s">
        <v>28</v>
      </c>
      <c r="C104" s="9" t="s">
        <v>0</v>
      </c>
      <c r="D104" s="5" t="s">
        <v>0</v>
      </c>
      <c r="E104" s="10" t="s">
        <v>0</v>
      </c>
      <c r="F104" s="11" t="s">
        <v>0</v>
      </c>
      <c r="G104" s="12" t="s">
        <v>0</v>
      </c>
      <c r="H104" s="33"/>
      <c r="T104" s="1"/>
      <c r="AB104" s="14"/>
    </row>
    <row r="105" spans="1:28" ht="30" customHeight="1" x14ac:dyDescent="0.25">
      <c r="A105" s="14"/>
      <c r="B105" s="3" t="s">
        <v>29</v>
      </c>
      <c r="C105" s="9" t="s">
        <v>0</v>
      </c>
      <c r="D105" s="5" t="s">
        <v>0</v>
      </c>
      <c r="E105" s="10" t="s">
        <v>0</v>
      </c>
      <c r="F105" s="11" t="s">
        <v>0</v>
      </c>
      <c r="G105" s="12" t="s">
        <v>0</v>
      </c>
      <c r="H105" s="33"/>
      <c r="T105" s="1"/>
      <c r="AB105" s="14"/>
    </row>
    <row r="106" spans="1:28" ht="30" customHeight="1" x14ac:dyDescent="0.25">
      <c r="A106" s="14"/>
      <c r="B106" s="3" t="s">
        <v>30</v>
      </c>
      <c r="C106" s="9" t="s">
        <v>0</v>
      </c>
      <c r="D106" s="5" t="s">
        <v>0</v>
      </c>
      <c r="E106" s="10" t="s">
        <v>0</v>
      </c>
      <c r="F106" s="11" t="s">
        <v>0</v>
      </c>
      <c r="G106" s="12" t="s">
        <v>0</v>
      </c>
      <c r="H106" s="33"/>
      <c r="T106" s="1"/>
      <c r="AB106" s="14"/>
    </row>
    <row r="107" spans="1:28" ht="6" customHeight="1" x14ac:dyDescent="0.25">
      <c r="A107" s="14"/>
      <c r="B107" s="26"/>
      <c r="C107" s="27"/>
      <c r="D107" s="27"/>
      <c r="E107" s="27"/>
      <c r="F107" s="27"/>
      <c r="G107" s="28"/>
      <c r="H107" s="33"/>
      <c r="T107" s="1"/>
      <c r="AB107" s="14"/>
    </row>
    <row r="108" spans="1:28" ht="30" customHeight="1" x14ac:dyDescent="0.25">
      <c r="A108" s="14"/>
      <c r="B108" s="3" t="s">
        <v>1</v>
      </c>
      <c r="C108" s="4">
        <f>AVERAGE(C95:C106)</f>
        <v>55.999999999999993</v>
      </c>
      <c r="D108" s="5">
        <f>AVERAGE(D95:D106)</f>
        <v>44.000000000000007</v>
      </c>
      <c r="E108" s="6">
        <f>AVERAGE(E95:E106)</f>
        <v>24.85</v>
      </c>
      <c r="F108" s="5">
        <f>AVERAGE(F95:F106)</f>
        <v>10.962499999999999</v>
      </c>
      <c r="G108" s="8">
        <f>AVERAGE(G95:G106)</f>
        <v>4.5050000000000008</v>
      </c>
      <c r="H108" s="33"/>
      <c r="T108" s="1"/>
      <c r="AB108" s="14"/>
    </row>
    <row r="109" spans="1:28" ht="30" customHeight="1" x14ac:dyDescent="0.25">
      <c r="A109" s="14"/>
      <c r="B109" s="3" t="s">
        <v>2</v>
      </c>
      <c r="C109" s="4">
        <f>MIN(C95:C106)</f>
        <v>53.9</v>
      </c>
      <c r="D109" s="5">
        <f>MIN(D95:D106)</f>
        <v>42.3</v>
      </c>
      <c r="E109" s="6">
        <f>MIN(E95:E106)</f>
        <v>19.899999999999999</v>
      </c>
      <c r="F109" s="5">
        <f>MIN(F95:F106)</f>
        <v>8.4</v>
      </c>
      <c r="G109" s="8">
        <f>MIN(G95:G106)</f>
        <v>3.82</v>
      </c>
      <c r="H109" s="33"/>
      <c r="T109" s="1"/>
      <c r="AB109" s="14"/>
    </row>
    <row r="110" spans="1:28" ht="30" customHeight="1" x14ac:dyDescent="0.25">
      <c r="A110" s="14"/>
      <c r="B110" s="3" t="s">
        <v>3</v>
      </c>
      <c r="C110" s="4">
        <f>MAX(C95:C106)</f>
        <v>57.7</v>
      </c>
      <c r="D110" s="5">
        <f>MAX(D95:D106)</f>
        <v>46.1</v>
      </c>
      <c r="E110" s="6">
        <f>MAX(E95:E106)</f>
        <v>28.4</v>
      </c>
      <c r="F110" s="5">
        <f>MAX(F95:F106)</f>
        <v>13.1</v>
      </c>
      <c r="G110" s="8">
        <f>MAX(G95:G106)</f>
        <v>5.23</v>
      </c>
      <c r="H110" s="33"/>
      <c r="T110" s="1"/>
      <c r="AB110" s="14"/>
    </row>
    <row r="111" spans="1:28" ht="30" customHeight="1" x14ac:dyDescent="0.25">
      <c r="A111" s="14"/>
      <c r="B111" s="3" t="s">
        <v>4</v>
      </c>
      <c r="C111" s="4">
        <f>C110-C109</f>
        <v>3.8000000000000043</v>
      </c>
      <c r="D111" s="5">
        <f t="shared" ref="D111:G111" si="11">D110-D109</f>
        <v>3.8000000000000043</v>
      </c>
      <c r="E111" s="6">
        <f t="shared" si="11"/>
        <v>8.5</v>
      </c>
      <c r="F111" s="5">
        <f t="shared" si="11"/>
        <v>4.6999999999999993</v>
      </c>
      <c r="G111" s="8">
        <f t="shared" si="11"/>
        <v>1.4100000000000006</v>
      </c>
      <c r="H111" s="33"/>
      <c r="T111" s="1"/>
      <c r="AB111" s="14"/>
    </row>
    <row r="112" spans="1:28" ht="30" customHeight="1" x14ac:dyDescent="0.25">
      <c r="A112" s="14"/>
      <c r="B112" s="21" t="s">
        <v>16</v>
      </c>
      <c r="C112" s="22"/>
      <c r="D112" s="22"/>
      <c r="E112" s="22"/>
      <c r="F112" s="22"/>
      <c r="G112" s="23"/>
      <c r="H112" s="33"/>
      <c r="T112" s="1"/>
      <c r="AB112" s="14"/>
    </row>
    <row r="113" spans="2:20" ht="30.6" customHeight="1" x14ac:dyDescent="0.25">
      <c r="B113" s="3" t="s">
        <v>19</v>
      </c>
      <c r="C113" s="4">
        <v>56.6</v>
      </c>
      <c r="D113" s="5">
        <f>100-C113</f>
        <v>43.4</v>
      </c>
      <c r="E113" s="6">
        <v>21.4</v>
      </c>
      <c r="F113" s="5">
        <v>9.3000000000000007</v>
      </c>
      <c r="G113" s="7">
        <v>2.93</v>
      </c>
      <c r="T113" s="1"/>
    </row>
    <row r="114" spans="2:20" ht="30" customHeight="1" x14ac:dyDescent="0.25">
      <c r="B114" s="3" t="s">
        <v>20</v>
      </c>
      <c r="C114" s="4">
        <v>55.6</v>
      </c>
      <c r="D114" s="5">
        <f t="shared" ref="D114:D120" si="12">100-C114</f>
        <v>44.4</v>
      </c>
      <c r="E114" s="6">
        <v>22.8</v>
      </c>
      <c r="F114" s="5">
        <v>10.1</v>
      </c>
      <c r="G114" s="7">
        <v>3.27</v>
      </c>
      <c r="T114" s="1"/>
    </row>
    <row r="115" spans="2:20" ht="30" customHeight="1" x14ac:dyDescent="0.25">
      <c r="B115" s="3" t="s">
        <v>31</v>
      </c>
      <c r="C115" s="4">
        <v>55</v>
      </c>
      <c r="D115" s="5">
        <f t="shared" si="12"/>
        <v>45</v>
      </c>
      <c r="E115" s="6">
        <v>25</v>
      </c>
      <c r="F115" s="5">
        <v>11.2</v>
      </c>
      <c r="G115" s="7">
        <v>3.98</v>
      </c>
      <c r="T115" s="1"/>
    </row>
    <row r="116" spans="2:20" ht="30" customHeight="1" x14ac:dyDescent="0.25">
      <c r="B116" s="3" t="s">
        <v>33</v>
      </c>
      <c r="C116" s="4">
        <v>54.4</v>
      </c>
      <c r="D116" s="5">
        <f t="shared" si="12"/>
        <v>45.6</v>
      </c>
      <c r="E116" s="6">
        <v>25.6</v>
      </c>
      <c r="F116" s="5">
        <v>11.7</v>
      </c>
      <c r="G116" s="7">
        <v>4.05</v>
      </c>
      <c r="T116" s="1"/>
    </row>
    <row r="117" spans="2:20" ht="30" customHeight="1" x14ac:dyDescent="0.25">
      <c r="B117" s="3" t="s">
        <v>23</v>
      </c>
      <c r="C117" s="4">
        <v>53.2</v>
      </c>
      <c r="D117" s="5">
        <f t="shared" si="12"/>
        <v>46.8</v>
      </c>
      <c r="E117" s="6">
        <v>25.7</v>
      </c>
      <c r="F117" s="5">
        <v>12</v>
      </c>
      <c r="G117" s="7">
        <v>4.18</v>
      </c>
      <c r="T117" s="1"/>
    </row>
    <row r="118" spans="2:20" ht="30" customHeight="1" x14ac:dyDescent="0.25">
      <c r="B118" s="13" t="s">
        <v>24</v>
      </c>
      <c r="C118" s="4">
        <v>53.7</v>
      </c>
      <c r="D118" s="5">
        <f t="shared" si="12"/>
        <v>46.3</v>
      </c>
      <c r="E118" s="6">
        <v>29</v>
      </c>
      <c r="F118" s="5">
        <v>13.4</v>
      </c>
      <c r="G118" s="7">
        <v>4.4800000000000004</v>
      </c>
      <c r="T118" s="1"/>
    </row>
    <row r="119" spans="2:20" ht="30" customHeight="1" x14ac:dyDescent="0.25">
      <c r="B119" s="3" t="s">
        <v>25</v>
      </c>
      <c r="C119" s="4">
        <v>49.4</v>
      </c>
      <c r="D119" s="5">
        <f t="shared" si="12"/>
        <v>50.6</v>
      </c>
      <c r="E119" s="6">
        <v>28.8</v>
      </c>
      <c r="F119" s="5">
        <v>14.6</v>
      </c>
      <c r="G119" s="7">
        <v>4.55</v>
      </c>
      <c r="T119" s="1"/>
    </row>
    <row r="120" spans="2:20" ht="30" customHeight="1" x14ac:dyDescent="0.25">
      <c r="B120" s="3" t="s">
        <v>26</v>
      </c>
      <c r="C120" s="4">
        <v>40.4</v>
      </c>
      <c r="D120" s="5">
        <f t="shared" si="12"/>
        <v>59.6</v>
      </c>
      <c r="E120" s="6">
        <v>29.8</v>
      </c>
      <c r="F120" s="5">
        <v>17.8</v>
      </c>
      <c r="G120" s="7">
        <v>4.37</v>
      </c>
      <c r="T120" s="1"/>
    </row>
    <row r="121" spans="2:20" ht="30" customHeight="1" x14ac:dyDescent="0.25">
      <c r="B121" s="3" t="s">
        <v>27</v>
      </c>
      <c r="C121" s="9" t="s">
        <v>0</v>
      </c>
      <c r="D121" s="5" t="s">
        <v>0</v>
      </c>
      <c r="E121" s="10" t="s">
        <v>0</v>
      </c>
      <c r="F121" s="11" t="s">
        <v>0</v>
      </c>
      <c r="G121" s="12" t="s">
        <v>0</v>
      </c>
      <c r="T121" s="1"/>
    </row>
    <row r="122" spans="2:20" ht="30" customHeight="1" x14ac:dyDescent="0.25">
      <c r="B122" s="3" t="s">
        <v>28</v>
      </c>
      <c r="C122" s="9" t="s">
        <v>0</v>
      </c>
      <c r="D122" s="5" t="s">
        <v>0</v>
      </c>
      <c r="E122" s="10" t="s">
        <v>0</v>
      </c>
      <c r="F122" s="11" t="s">
        <v>0</v>
      </c>
      <c r="G122" s="12" t="s">
        <v>0</v>
      </c>
      <c r="T122" s="1"/>
    </row>
    <row r="123" spans="2:20" ht="30" customHeight="1" x14ac:dyDescent="0.25">
      <c r="B123" s="3" t="s">
        <v>29</v>
      </c>
      <c r="C123" s="9" t="s">
        <v>0</v>
      </c>
      <c r="D123" s="5" t="s">
        <v>0</v>
      </c>
      <c r="E123" s="10" t="s">
        <v>0</v>
      </c>
      <c r="F123" s="11" t="s">
        <v>0</v>
      </c>
      <c r="G123" s="12" t="s">
        <v>0</v>
      </c>
      <c r="T123" s="1"/>
    </row>
    <row r="124" spans="2:20" ht="30" customHeight="1" x14ac:dyDescent="0.25">
      <c r="B124" s="3" t="s">
        <v>30</v>
      </c>
      <c r="C124" s="9" t="s">
        <v>0</v>
      </c>
      <c r="D124" s="5" t="s">
        <v>0</v>
      </c>
      <c r="E124" s="10" t="s">
        <v>0</v>
      </c>
      <c r="F124" s="11" t="s">
        <v>0</v>
      </c>
      <c r="G124" s="12" t="s">
        <v>0</v>
      </c>
      <c r="T124" s="1"/>
    </row>
    <row r="125" spans="2:20" ht="6" customHeight="1" x14ac:dyDescent="0.25">
      <c r="B125" s="26"/>
      <c r="C125" s="27"/>
      <c r="D125" s="27"/>
      <c r="E125" s="27"/>
      <c r="F125" s="27"/>
      <c r="G125" s="28"/>
      <c r="T125" s="1"/>
    </row>
    <row r="126" spans="2:20" ht="30" customHeight="1" x14ac:dyDescent="0.25">
      <c r="B126" s="3" t="s">
        <v>1</v>
      </c>
      <c r="C126" s="4">
        <f>AVERAGE(C113:C124)</f>
        <v>52.287499999999994</v>
      </c>
      <c r="D126" s="5">
        <f>AVERAGE(D113:D124)</f>
        <v>47.712500000000006</v>
      </c>
      <c r="E126" s="6">
        <f>AVERAGE(E113:E124)</f>
        <v>26.012500000000003</v>
      </c>
      <c r="F126" s="5">
        <f>AVERAGE(F113:F124)</f>
        <v>12.512499999999999</v>
      </c>
      <c r="G126" s="8">
        <f>AVERAGE(G113:G124)</f>
        <v>3.9762500000000003</v>
      </c>
      <c r="T126" s="1"/>
    </row>
    <row r="127" spans="2:20" ht="30" customHeight="1" x14ac:dyDescent="0.25">
      <c r="B127" s="3" t="s">
        <v>2</v>
      </c>
      <c r="C127" s="4">
        <f>MIN(C113:C124)</f>
        <v>40.4</v>
      </c>
      <c r="D127" s="5">
        <f>MIN(D113:D124)</f>
        <v>43.4</v>
      </c>
      <c r="E127" s="6">
        <f>MIN(E113:E124)</f>
        <v>21.4</v>
      </c>
      <c r="F127" s="5">
        <f>MIN(F113:F124)</f>
        <v>9.3000000000000007</v>
      </c>
      <c r="G127" s="8">
        <f>MIN(G113:G124)</f>
        <v>2.93</v>
      </c>
      <c r="T127" s="1"/>
    </row>
    <row r="128" spans="2:20" ht="30" customHeight="1" x14ac:dyDescent="0.25">
      <c r="B128" s="3" t="s">
        <v>3</v>
      </c>
      <c r="C128" s="4">
        <f>MAX(C113:C124)</f>
        <v>56.6</v>
      </c>
      <c r="D128" s="5">
        <f>MAX(D113:D124)</f>
        <v>59.6</v>
      </c>
      <c r="E128" s="6">
        <f>MAX(E113:E124)</f>
        <v>29.8</v>
      </c>
      <c r="F128" s="5">
        <f>MAX(F113:F124)</f>
        <v>17.8</v>
      </c>
      <c r="G128" s="8">
        <f>MAX(G113:G124)</f>
        <v>4.55</v>
      </c>
      <c r="T128" s="1"/>
    </row>
    <row r="129" spans="2:20" ht="30" customHeight="1" x14ac:dyDescent="0.25">
      <c r="B129" s="3" t="s">
        <v>4</v>
      </c>
      <c r="C129" s="4">
        <f>C128-C127</f>
        <v>16.200000000000003</v>
      </c>
      <c r="D129" s="5">
        <f t="shared" ref="D129:G129" si="13">D128-D127</f>
        <v>16.200000000000003</v>
      </c>
      <c r="E129" s="6">
        <f t="shared" si="13"/>
        <v>8.4000000000000021</v>
      </c>
      <c r="F129" s="5">
        <f t="shared" si="13"/>
        <v>8.5</v>
      </c>
      <c r="G129" s="8">
        <f t="shared" si="13"/>
        <v>1.6199999999999997</v>
      </c>
      <c r="T129" s="1"/>
    </row>
  </sheetData>
  <mergeCells count="20">
    <mergeCell ref="B71:G71"/>
    <mergeCell ref="B89:G89"/>
    <mergeCell ref="H2:H112"/>
    <mergeCell ref="B125:G125"/>
    <mergeCell ref="A1:AH1"/>
    <mergeCell ref="I2:AH3"/>
    <mergeCell ref="B22:G22"/>
    <mergeCell ref="B40:G40"/>
    <mergeCell ref="B58:G58"/>
    <mergeCell ref="B17:G17"/>
    <mergeCell ref="B35:G35"/>
    <mergeCell ref="A2:A112"/>
    <mergeCell ref="B112:G112"/>
    <mergeCell ref="B107:G107"/>
    <mergeCell ref="B76:G76"/>
    <mergeCell ref="B94:G94"/>
    <mergeCell ref="B2:G2"/>
    <mergeCell ref="B4:G4"/>
    <mergeCell ref="AB4:AB112"/>
    <mergeCell ref="B53:G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Savjetodavna</cp:lastModifiedBy>
  <dcterms:created xsi:type="dcterms:W3CDTF">2019-12-10T10:46:52Z</dcterms:created>
  <dcterms:modified xsi:type="dcterms:W3CDTF">2020-01-07T10:16:32Z</dcterms:modified>
</cp:coreProperties>
</file>